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DieseArbeitsmappe"/>
  <mc:AlternateContent xmlns:mc="http://schemas.openxmlformats.org/markup-compatibility/2006">
    <mc:Choice Requires="x15">
      <x15ac:absPath xmlns:x15ac="http://schemas.microsoft.com/office/spreadsheetml/2010/11/ac" url="Q:\Plants\AA_Plants_neue_File_Struktur\Obstbau\Projekte\BETRIEBSWIRTSCHAFT\Mostapfel Hochstamm\2024\"/>
    </mc:Choice>
  </mc:AlternateContent>
  <xr:revisionPtr revIDLastSave="0" documentId="13_ncr:1_{0FCDBFA0-4606-4474-8496-345CCF55D331}" xr6:coauthVersionLast="36" xr6:coauthVersionMax="36" xr10:uidLastSave="{00000000-0000-0000-0000-000000000000}"/>
  <bookViews>
    <workbookView xWindow="0" yWindow="0" windowWidth="11990" windowHeight="3360" tabRatio="693" xr2:uid="{00000000-000D-0000-FFFF-FFFF00000000}"/>
  </bookViews>
  <sheets>
    <sheet name="Convention d'utilisation" sheetId="9" r:id="rId1"/>
    <sheet name="Coûts" sheetId="8" r:id="rId2"/>
    <sheet name="Réalisation" sheetId="1" r:id="rId3"/>
    <sheet name="Phase de développement" sheetId="2" r:id="rId4"/>
    <sheet name="Valeur après développement" sheetId="3" r:id="rId5"/>
    <sheet name="Phase de rendement" sheetId="4" r:id="rId6"/>
    <sheet name="modDBKAT01" sheetId="7" state="hidden" r:id="rId7"/>
  </sheets>
  <definedNames>
    <definedName name="Basisbeitrag_31a">#REF!</definedName>
    <definedName name="Beschreibung">#REF!</definedName>
    <definedName name="Bodenanalyse_Gemüse">#REF!</definedName>
    <definedName name="Bodenanalyse_Obst">#REF!</definedName>
    <definedName name="colD1_5">#REF!</definedName>
    <definedName name="colD1_6">#REF!</definedName>
    <definedName name="colF1_5">#REF!</definedName>
    <definedName name="colF1_6">#REF!</definedName>
    <definedName name="colUA1_5">#REF!</definedName>
    <definedName name="colUA1_6">#REF!</definedName>
    <definedName name="_xlnm.Print_Area" localSheetId="0">'Convention d''utilisation'!$A$1:$B$31</definedName>
    <definedName name="_xlnm.Print_Area" localSheetId="3">'Phase de développement'!$A$1:$G$52</definedName>
    <definedName name="_xlnm.Print_Area" localSheetId="5">'Phase de rendement'!$A$1:$F$65</definedName>
    <definedName name="_xlnm.Print_Area" localSheetId="2">Réalisation!$A$1:$E$38</definedName>
    <definedName name="_xlnm.Print_Area" localSheetId="4">'Valeur après développement'!$A$1:$F$36</definedName>
    <definedName name="Früchtek_250">#REF!</definedName>
    <definedName name="Früchtek_500">#REF!</definedName>
    <definedName name="Früchtekörbchen_1kg">#REF!</definedName>
    <definedName name="Gebindegrösse_G1">NA()</definedName>
    <definedName name="Gebindegrösse_G1_30">NA()</definedName>
    <definedName name="Harasse">#REF!</definedName>
    <definedName name="Kader">#REF!</definedName>
    <definedName name="Kleinmaterial">#REF!</definedName>
    <definedName name="Kontrollbeiträge_Obst_Bio">#REF!</definedName>
    <definedName name="Kontrollbeiträge_Obst_IP">#REF!</definedName>
    <definedName name="Kontrollbeiträge_Reben_Bio">#REF!</definedName>
    <definedName name="Palette">#REF!</definedName>
    <definedName name="Propagandastreifen_IP">#REF!</definedName>
    <definedName name="Spezialkulturen_31b_Bio">#REF!</definedName>
    <definedName name="Spezialkulturen_31b_IP">#REF!</definedName>
    <definedName name="Verbandsbeitrag_Bio">#REF!</definedName>
    <definedName name="Zinsanspruch">#REF!</definedName>
  </definedNames>
  <calcPr calcId="191029"/>
</workbook>
</file>

<file path=xl/calcChain.xml><?xml version="1.0" encoding="utf-8"?>
<calcChain xmlns="http://schemas.openxmlformats.org/spreadsheetml/2006/main">
  <c r="F63" i="4" l="1"/>
  <c r="D53" i="4"/>
  <c r="E35" i="4"/>
  <c r="F35" i="4" s="1"/>
  <c r="F21" i="3"/>
  <c r="F23" i="3" s="1"/>
  <c r="G61" i="8"/>
  <c r="E64" i="8"/>
  <c r="G60" i="8"/>
  <c r="G63" i="8"/>
  <c r="D4" i="1" l="1"/>
  <c r="F18" i="3" l="1"/>
  <c r="C29" i="1"/>
  <c r="D16" i="1"/>
  <c r="E51" i="4"/>
  <c r="F51" i="4" s="1"/>
  <c r="G13" i="4"/>
  <c r="H13" i="4" s="1"/>
  <c r="G12" i="4"/>
  <c r="H12" i="4" s="1"/>
  <c r="G11" i="4"/>
  <c r="H11" i="4" s="1"/>
  <c r="G10" i="4"/>
  <c r="H10" i="4" s="1"/>
  <c r="G9" i="4"/>
  <c r="H9" i="4" s="1"/>
  <c r="G8" i="4"/>
  <c r="H8" i="4" s="1"/>
  <c r="G7" i="4"/>
  <c r="H32" i="3" l="1"/>
  <c r="H28" i="3"/>
  <c r="H29" i="3"/>
  <c r="H30" i="3"/>
  <c r="H31" i="3"/>
  <c r="H27" i="3"/>
  <c r="F32" i="3"/>
  <c r="F15" i="2"/>
  <c r="F8" i="2"/>
  <c r="F7" i="2"/>
  <c r="G7" i="2" s="1"/>
  <c r="F6" i="2"/>
  <c r="G6" i="2" s="1"/>
  <c r="F5" i="2"/>
  <c r="G5" i="2" s="1"/>
  <c r="F4" i="2"/>
  <c r="D17" i="1"/>
  <c r="D9" i="1"/>
  <c r="E9" i="1" s="1"/>
  <c r="A2" i="8" l="1"/>
  <c r="A1" i="1" l="1"/>
  <c r="A1" i="4"/>
  <c r="A2" i="4"/>
  <c r="D4" i="4"/>
  <c r="B52" i="4" s="1"/>
  <c r="G4" i="4"/>
  <c r="B7" i="4"/>
  <c r="H7" i="4"/>
  <c r="G14" i="4"/>
  <c r="H14" i="4" s="1"/>
  <c r="G15" i="4"/>
  <c r="H15" i="4" s="1"/>
  <c r="D19" i="4"/>
  <c r="E19" i="4"/>
  <c r="F19" i="4"/>
  <c r="E20" i="4"/>
  <c r="F20" i="4" s="1"/>
  <c r="E21" i="4"/>
  <c r="F21" i="4" s="1"/>
  <c r="E22" i="4"/>
  <c r="F22" i="4" s="1"/>
  <c r="E23" i="4"/>
  <c r="F23" i="4" s="1"/>
  <c r="E24" i="4"/>
  <c r="F24" i="4" s="1"/>
  <c r="E25" i="4"/>
  <c r="F25" i="4" s="1"/>
  <c r="E26" i="4"/>
  <c r="F26" i="4" s="1"/>
  <c r="E27" i="4"/>
  <c r="F27" i="4" s="1"/>
  <c r="E28" i="4"/>
  <c r="F28" i="4" s="1"/>
  <c r="E29" i="4"/>
  <c r="F29" i="4" s="1"/>
  <c r="F32" i="4"/>
  <c r="F33" i="4"/>
  <c r="D34" i="4"/>
  <c r="E34" i="4"/>
  <c r="D38" i="4"/>
  <c r="F39" i="4"/>
  <c r="F40" i="4"/>
  <c r="E42" i="4"/>
  <c r="F42" i="4" s="1"/>
  <c r="E43" i="4"/>
  <c r="F43" i="4" s="1"/>
  <c r="E44" i="4"/>
  <c r="F44" i="4" s="1"/>
  <c r="E45" i="4"/>
  <c r="F45" i="4" s="1"/>
  <c r="E46" i="4"/>
  <c r="F46" i="4" s="1"/>
  <c r="E47" i="4"/>
  <c r="F47" i="4" s="1"/>
  <c r="E48" i="4"/>
  <c r="F48" i="4" s="1"/>
  <c r="E49" i="4"/>
  <c r="F49" i="4" s="1"/>
  <c r="E50" i="4"/>
  <c r="F50" i="4" s="1"/>
  <c r="E52" i="4"/>
  <c r="F52" i="4" s="1"/>
  <c r="E53" i="4"/>
  <c r="A61" i="4"/>
  <c r="A1" i="3"/>
  <c r="A2" i="3"/>
  <c r="A4" i="3"/>
  <c r="A6" i="3"/>
  <c r="C12" i="3"/>
  <c r="E12" i="3"/>
  <c r="C13" i="3"/>
  <c r="E13" i="3"/>
  <c r="C17" i="3"/>
  <c r="D17" i="3"/>
  <c r="C19" i="3"/>
  <c r="E19" i="3"/>
  <c r="A1" i="2"/>
  <c r="A2" i="2"/>
  <c r="B4" i="2"/>
  <c r="G4" i="2"/>
  <c r="G8" i="2"/>
  <c r="F9" i="2"/>
  <c r="G9" i="2" s="1"/>
  <c r="F10" i="2"/>
  <c r="G10" i="2" s="1"/>
  <c r="F11" i="2"/>
  <c r="G11" i="2" s="1"/>
  <c r="F14" i="2"/>
  <c r="G14" i="2" s="1"/>
  <c r="G15" i="2"/>
  <c r="F16" i="2"/>
  <c r="G16" i="2" s="1"/>
  <c r="F17" i="2"/>
  <c r="G17" i="2" s="1"/>
  <c r="F18" i="2"/>
  <c r="G18" i="2" s="1"/>
  <c r="F19" i="2"/>
  <c r="G19" i="2" s="1"/>
  <c r="F20" i="2"/>
  <c r="G20" i="2" s="1"/>
  <c r="F21" i="2"/>
  <c r="G21" i="2" s="1"/>
  <c r="F22" i="2"/>
  <c r="G22" i="2" s="1"/>
  <c r="F23" i="2"/>
  <c r="G23" i="2" s="1"/>
  <c r="G26" i="2"/>
  <c r="F28" i="2"/>
  <c r="G28" i="2" s="1"/>
  <c r="F29" i="2"/>
  <c r="G29" i="2" s="1"/>
  <c r="F30" i="2"/>
  <c r="G30" i="2" s="1"/>
  <c r="F31" i="2"/>
  <c r="G31" i="2" s="1"/>
  <c r="F32" i="2"/>
  <c r="G32" i="2" s="1"/>
  <c r="F33" i="2"/>
  <c r="G33" i="2" s="1"/>
  <c r="F34" i="2"/>
  <c r="G34" i="2" s="1"/>
  <c r="F35" i="2"/>
  <c r="G35" i="2" s="1"/>
  <c r="F36" i="2"/>
  <c r="G36" i="2" s="1"/>
  <c r="F37" i="2"/>
  <c r="G37" i="2" s="1"/>
  <c r="E38" i="2"/>
  <c r="F38" i="2"/>
  <c r="E4" i="1"/>
  <c r="D6" i="1"/>
  <c r="E6" i="1" s="1"/>
  <c r="D7" i="1"/>
  <c r="E7" i="1" s="1"/>
  <c r="D8" i="1"/>
  <c r="E8" i="1" s="1"/>
  <c r="E11" i="1"/>
  <c r="E12" i="1"/>
  <c r="D13" i="1"/>
  <c r="E13" i="1" s="1"/>
  <c r="E16" i="1"/>
  <c r="E17" i="1"/>
  <c r="D18" i="1"/>
  <c r="E18" i="1" s="1"/>
  <c r="E19" i="1"/>
  <c r="D24" i="1"/>
  <c r="E24" i="1" s="1"/>
  <c r="D23" i="1"/>
  <c r="E23" i="1" s="1"/>
  <c r="D25" i="1"/>
  <c r="E25" i="1" s="1"/>
  <c r="D26" i="1"/>
  <c r="E26" i="1" s="1"/>
  <c r="D27" i="1"/>
  <c r="E27" i="1" s="1"/>
  <c r="D28" i="1"/>
  <c r="E28" i="1" s="1"/>
  <c r="G59" i="8"/>
  <c r="G62" i="8"/>
  <c r="F63" i="8"/>
  <c r="E29" i="1" l="1"/>
  <c r="H4" i="4"/>
  <c r="H5" i="4" s="1"/>
  <c r="E38" i="4"/>
  <c r="F38" i="4" s="1"/>
  <c r="E17" i="3"/>
  <c r="F17" i="3" s="1"/>
  <c r="F34" i="4"/>
  <c r="E63" i="8"/>
  <c r="F19" i="3"/>
  <c r="G38" i="2"/>
  <c r="G40" i="2" s="1"/>
  <c r="G24" i="2"/>
  <c r="F30" i="4"/>
  <c r="E14" i="1"/>
  <c r="F53" i="4"/>
  <c r="F55" i="4" s="1"/>
  <c r="G12" i="2"/>
  <c r="E21" i="1"/>
  <c r="F58" i="4"/>
  <c r="E40" i="2"/>
  <c r="D55" i="4"/>
  <c r="F57" i="4" s="1"/>
  <c r="D13" i="3" l="1"/>
  <c r="F13" i="3" s="1"/>
  <c r="B37" i="2"/>
  <c r="D12" i="3"/>
  <c r="F12" i="3" s="1"/>
  <c r="G42" i="2"/>
  <c r="G44" i="2" s="1"/>
  <c r="E31" i="1"/>
  <c r="E33" i="1" s="1"/>
  <c r="E4" i="3" s="1"/>
  <c r="F4" i="3" s="1"/>
  <c r="E6" i="3" l="1"/>
  <c r="F6" i="3" s="1"/>
  <c r="F8" i="3" s="1"/>
  <c r="G6" i="4" l="1"/>
  <c r="H6" i="4" s="1"/>
  <c r="G16" i="4" s="1"/>
  <c r="G18" i="4" s="1"/>
  <c r="F36" i="4" l="1"/>
  <c r="F41" i="4" s="1"/>
  <c r="F61" i="4" s="1"/>
  <c r="F5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Suard Thierry</author>
  </authors>
  <commentList>
    <comment ref="E35" authorId="0" shapeId="0" xr:uid="{3615E395-3322-4810-A44B-13875DA53C5D}">
      <text>
        <r>
          <rPr>
            <b/>
            <sz val="9"/>
            <color indexed="81"/>
            <rFont val="Segoe UI"/>
            <family val="2"/>
          </rPr>
          <t>Suard Thierry:</t>
        </r>
        <r>
          <rPr>
            <sz val="9"/>
            <color indexed="81"/>
            <rFont val="Segoe UI"/>
            <family val="2"/>
          </rPr>
          <t xml:space="preserve">
arbres et pieux</t>
        </r>
      </text>
    </comment>
  </commentList>
</comments>
</file>

<file path=xl/sharedStrings.xml><?xml version="1.0" encoding="utf-8"?>
<sst xmlns="http://schemas.openxmlformats.org/spreadsheetml/2006/main" count="372" uniqueCount="231">
  <si>
    <t>Akh total</t>
  </si>
  <si>
    <t>davon Verlustzeiten</t>
  </si>
  <si>
    <t>h</t>
  </si>
  <si>
    <t>kg</t>
  </si>
  <si>
    <t>Analyse</t>
  </si>
  <si>
    <t>Fr./ha</t>
  </si>
  <si>
    <t>kg/ha</t>
  </si>
  <si>
    <t xml:space="preserve">Total </t>
  </si>
  <si>
    <t>Pour la fiche technique «Arboriculture fruitière biologique haute-tige»</t>
  </si>
  <si>
    <t>Convention d’utilisation et mode d’emploi</t>
  </si>
  <si>
    <r>
      <t xml:space="preserve">Ce modèle de calcul fait partie de l’édition 2016 de la </t>
    </r>
    <r>
      <rPr>
        <sz val="12"/>
        <rFont val="Arial"/>
        <family val="2"/>
      </rPr>
      <t>fiche technique «Arboriculture fruitière biologique haute-tige» de l’Institut de recherche de l'agriculture biologique (FiBL) à Frick. Il se base sur les travaux suivants:</t>
    </r>
    <r>
      <rPr>
        <sz val="12"/>
        <color indexed="8"/>
        <rFont val="Arial"/>
        <family val="2"/>
      </rPr>
      <t xml:space="preserve"> FiBL Frick (O. Schmid, A. Häseli, 1996), Travail de diplôme Hitz/Locher HWV Aargau 1996, Kant. Fachstelle Obst ZH, Klaus Gersbach/Hans Brunner 2006, Hans Brunner 2012 et 2016 et a été continuellement révisé et complété. Il est mis à disposition des utilisateurs intéressés en tant que prestation soumise aux conditions de la convention d’utilisation ci-après que l’utilisateur déclare expressément accepter dès le moment où il procède au téléchargement et à l’utilisation du modèle de calcul.</t>
    </r>
  </si>
  <si>
    <t>Cette convention d’utilisation définit les droits respectifs du FiBL et de l’utilisateur. Le FiBL de Frick accorde à l’utilisateur un droit d’utilisation simple, illimité dans le temps et non transmissible pour installer et utiliser le modèle de calcul sur son ordinateur.</t>
  </si>
  <si>
    <t>La copie ou tout autre type de reproduction ainsi que la transmission et la mise à disposition (aussi d’une version modifiée) du modèle de calcul à des tiers sont autorisées aux conditions suivantes:</t>
  </si>
  <si>
    <r>
      <t xml:space="preserve">· </t>
    </r>
    <r>
      <rPr>
        <sz val="12"/>
        <color indexed="8"/>
        <rFont val="Arial"/>
        <family val="2"/>
      </rPr>
      <t>La transmission au destinataire n’est permise qu’avec la mention du copyright.</t>
    </r>
  </si>
  <si>
    <r>
      <t>·</t>
    </r>
    <r>
      <rPr>
        <sz val="12"/>
        <color indexed="8"/>
        <rFont val="Times New Roman"/>
        <family val="1"/>
      </rPr>
      <t xml:space="preserve"> </t>
    </r>
    <r>
      <rPr>
        <sz val="12"/>
        <color indexed="8"/>
        <rFont val="Arial"/>
        <family val="2"/>
      </rPr>
      <t>Les données du copyright ne doivent pas être effacées.</t>
    </r>
  </si>
  <si>
    <t xml:space="preserve">Le FiBL de Frick se réserve en tout temps le droit de modifier, de continuer de développer, d’améliorer ou de remplacer par une nouvelle version le modèle de calcul ainsi que les informations pour les utilisateurs. </t>
  </si>
  <si>
    <t>Enregistrez le modèle de calcul du FiBL comme version personnelle.</t>
  </si>
  <si>
    <t>Dans la feuille «Coûts», adaptez les chiffres avec les prix valables pour votre propre domaine agricole.</t>
  </si>
  <si>
    <r>
      <t xml:space="preserve">Vous pouvez maintenant introduire les </t>
    </r>
    <r>
      <rPr>
        <sz val="12"/>
        <color indexed="8"/>
        <rFont val="Arial"/>
        <family val="2"/>
      </rPr>
      <t>données personnelles spécifiques pour votre domaine agricole</t>
    </r>
    <r>
      <rPr>
        <sz val="12"/>
        <rFont val="Arial"/>
        <family val="2"/>
      </rPr>
      <t xml:space="preserve"> dans les feuilles «Réalisation», «Phase de développement» et «Valeur du verger après la phase de développement».</t>
    </r>
  </si>
  <si>
    <t>Le programme calcule toujours les résultats globaux.</t>
  </si>
  <si>
    <t>Vos propositions d’améliorations nous intéressent!</t>
  </si>
  <si>
    <t>Si vous découvrez des possibilités d’améliorations ou des erreurs pendant que vous travaillez avec ce fichier Excel, nous vous prions de les communiquer à:</t>
  </si>
  <si>
    <t>Service de conseils du FiBL</t>
  </si>
  <si>
    <t>Unité</t>
  </si>
  <si>
    <t>Pièce</t>
  </si>
  <si>
    <t>Kilogramme</t>
  </si>
  <si>
    <t>Forfait</t>
  </si>
  <si>
    <t>Heure fonctionnement</t>
  </si>
  <si>
    <t>Plants</t>
  </si>
  <si>
    <t>Fertilisation</t>
  </si>
  <si>
    <t>Protection phytosanitaire</t>
  </si>
  <si>
    <t>Divers</t>
  </si>
  <si>
    <t>Machines et outils</t>
  </si>
  <si>
    <t>Traction</t>
  </si>
  <si>
    <t>Petits outils</t>
  </si>
  <si>
    <t>Location surface</t>
  </si>
  <si>
    <t>Travail</t>
  </si>
  <si>
    <t>Semis prairie permanente</t>
  </si>
  <si>
    <t>Attaches</t>
  </si>
  <si>
    <t>Fongicides</t>
  </si>
  <si>
    <t>Insecticides</t>
  </si>
  <si>
    <t>Pièges à rongeurs</t>
  </si>
  <si>
    <t>Analyse de terre</t>
  </si>
  <si>
    <t>Matériaux pour éléments structurels</t>
  </si>
  <si>
    <t>Divers (organisations etc.)</t>
  </si>
  <si>
    <t>Frais généraux (phase développement)</t>
  </si>
  <si>
    <t>Frais contrôle et label Bio Suisse</t>
  </si>
  <si>
    <t>Taxe FUS pour les fruits à cidre</t>
  </si>
  <si>
    <t>Herse rotative</t>
  </si>
  <si>
    <t>Remorque basculante</t>
  </si>
  <si>
    <t>Machine à trier les fruits à cidre</t>
  </si>
  <si>
    <t>Atomiseur</t>
  </si>
  <si>
    <t>Rateau à déchets de taille</t>
  </si>
  <si>
    <t>Petite broyeuse</t>
  </si>
  <si>
    <t>Secoueur d'arbres</t>
  </si>
  <si>
    <t>Récolteuse automotrice</t>
  </si>
  <si>
    <t>Tracteur 2 roues motrices, 50 CV</t>
  </si>
  <si>
    <t>Phase de réalisation</t>
  </si>
  <si>
    <t>Chef d'exploitation</t>
  </si>
  <si>
    <t>Fr./hectare</t>
  </si>
  <si>
    <t>kg/arb</t>
  </si>
  <si>
    <r>
      <t xml:space="preserve">Les </t>
    </r>
    <r>
      <rPr>
        <b/>
        <sz val="10"/>
        <color indexed="53"/>
        <rFont val="Arial"/>
        <family val="2"/>
      </rPr>
      <t>cellules de couleur orange</t>
    </r>
    <r>
      <rPr>
        <sz val="10"/>
        <rFont val="Arial"/>
        <family val="2"/>
      </rPr>
      <t xml:space="preserve"> peuvent être remplacées par les données spécifiques de la ferme.</t>
    </r>
  </si>
  <si>
    <t>Contribution OPD de base (sans les animaux)</t>
  </si>
  <si>
    <t>Contribution Bio</t>
  </si>
  <si>
    <t>Rendement en fruits</t>
  </si>
  <si>
    <t>Moyenne</t>
  </si>
  <si>
    <t>Plein rendement</t>
  </si>
  <si>
    <t>Années</t>
  </si>
  <si>
    <t>Rendement</t>
  </si>
  <si>
    <t>pce</t>
  </si>
  <si>
    <t>anl.</t>
  </si>
  <si>
    <t>Heure</t>
  </si>
  <si>
    <t>Quantité</t>
  </si>
  <si>
    <t>Prix Fr.</t>
  </si>
  <si>
    <t>Matériel pour les arbres</t>
  </si>
  <si>
    <t>Arbres haute-tige bio</t>
  </si>
  <si>
    <t>Tuteurs en acacia, 1 par arbre</t>
  </si>
  <si>
    <t>Gaine de protection du tronc</t>
  </si>
  <si>
    <t>Matériau pour atteindre OPD Q2</t>
  </si>
  <si>
    <t>Pièges à rongeurs Topcat</t>
  </si>
  <si>
    <t>Total des coûts spécifiques</t>
  </si>
  <si>
    <t>Tarière</t>
  </si>
  <si>
    <t>Total machines et traction</t>
  </si>
  <si>
    <t>Travaux</t>
  </si>
  <si>
    <t>Planification</t>
  </si>
  <si>
    <t>Mensurations</t>
  </si>
  <si>
    <t>Plantation des tuteurs</t>
  </si>
  <si>
    <t>Plantation des arbres</t>
  </si>
  <si>
    <t>Réalisation des éléments structurels OPD</t>
  </si>
  <si>
    <t>Total salaire propre en fonction des heures de travail</t>
  </si>
  <si>
    <t>Total des frais de réalisation</t>
  </si>
  <si>
    <t>Formation continue (groupe de travail hautes-tiges bio etc.)</t>
  </si>
  <si>
    <t>Frais généraux</t>
  </si>
  <si>
    <t>Analyse de terre (tous les dix ans)</t>
  </si>
  <si>
    <r>
      <t xml:space="preserve">P </t>
    </r>
    <r>
      <rPr>
        <vertAlign val="superscript"/>
        <sz val="10"/>
        <rFont val="Arial"/>
        <family val="2"/>
      </rPr>
      <t>1</t>
    </r>
  </si>
  <si>
    <r>
      <t>Prix Fr.</t>
    </r>
    <r>
      <rPr>
        <vertAlign val="superscript"/>
        <sz val="10"/>
        <rFont val="Arial"/>
        <family val="2"/>
      </rPr>
      <t>2</t>
    </r>
  </si>
  <si>
    <r>
      <rPr>
        <vertAlign val="superscript"/>
        <sz val="10"/>
        <rFont val="Arial"/>
        <family val="2"/>
      </rPr>
      <t xml:space="preserve">1 </t>
    </r>
    <r>
      <rPr>
        <sz val="10"/>
        <rFont val="Arial"/>
        <family val="2"/>
      </rPr>
      <t>P = Passages</t>
    </r>
  </si>
  <si>
    <t>Râteau à déchets de taille</t>
  </si>
  <si>
    <t>Ech. hydr. (avec part sécateur / tronçonneuse)</t>
  </si>
  <si>
    <t>Mulchage le long des lignes d'arbres</t>
  </si>
  <si>
    <t>Entretien des éléments structurels</t>
  </si>
  <si>
    <t>Contrôle des ravageurs et du feu bactérien</t>
  </si>
  <si>
    <t>Total développement de la valeur du verger / année</t>
  </si>
  <si>
    <r>
      <rPr>
        <vertAlign val="superscript"/>
        <sz val="10"/>
        <rFont val="Arial"/>
        <family val="2"/>
      </rPr>
      <t>2</t>
    </r>
    <r>
      <rPr>
        <sz val="10"/>
        <rFont val="Arial"/>
        <family val="2"/>
      </rPr>
      <t xml:space="preserve"> Les prix peuvent être introduits ou modifiés dans la feuille "Coûts".</t>
    </r>
  </si>
  <si>
    <r>
      <rPr>
        <vertAlign val="superscript"/>
        <sz val="10"/>
        <rFont val="Arial"/>
        <family val="2"/>
      </rPr>
      <t xml:space="preserve">3 </t>
    </r>
    <r>
      <rPr>
        <sz val="10"/>
        <rFont val="Arial"/>
        <family val="2"/>
      </rPr>
      <t>Augmentation de l'efficience par l'utilisation d'une échelle hydraulique =&gt; Facteur 3</t>
    </r>
    <r>
      <rPr>
        <vertAlign val="superscript"/>
        <sz val="10"/>
        <rFont val="Arial"/>
        <family val="2"/>
      </rPr>
      <t/>
    </r>
  </si>
  <si>
    <t>Machines</t>
  </si>
  <si>
    <t>Année</t>
  </si>
  <si>
    <t>Coûts de la phase de développement</t>
  </si>
  <si>
    <t>Produit vente des fruits</t>
  </si>
  <si>
    <t>Contributions OPD / arbre</t>
  </si>
  <si>
    <t>Recettes pendant la phase de développement</t>
  </si>
  <si>
    <t>Qualité I (Fr. 15.50)</t>
  </si>
  <si>
    <t>Qualité II (Fr. 31.50)</t>
  </si>
  <si>
    <r>
      <t>Vergers (&gt;</t>
    </r>
    <r>
      <rPr>
        <sz val="10"/>
        <rFont val="Arial"/>
        <family val="2"/>
      </rPr>
      <t xml:space="preserve"> 150 arb/ha)</t>
    </r>
    <r>
      <rPr>
        <vertAlign val="superscript"/>
        <sz val="10"/>
        <rFont val="Arial"/>
        <family val="2"/>
      </rPr>
      <t xml:space="preserve"> 1</t>
    </r>
  </si>
  <si>
    <t>Mise en réseau</t>
  </si>
  <si>
    <t>Qualité</t>
  </si>
  <si>
    <t>Produit brut total</t>
  </si>
  <si>
    <t xml:space="preserve">Frais de contrôle et de label de Bio Suisse </t>
  </si>
  <si>
    <t xml:space="preserve">MB (produit brut moins frais spécifiques, machines, location de la surface, </t>
  </si>
  <si>
    <t>coût du label, taxes FUS) sans contributions</t>
  </si>
  <si>
    <t>Contribution OPD / arbre</t>
  </si>
  <si>
    <t>Contribution bio</t>
  </si>
  <si>
    <t>MB (y.c. contributions)</t>
  </si>
  <si>
    <r>
      <t xml:space="preserve">Taille d'hiver </t>
    </r>
    <r>
      <rPr>
        <vertAlign val="superscript"/>
        <sz val="10"/>
        <rFont val="Arial"/>
        <family val="2"/>
      </rPr>
      <t>3</t>
    </r>
  </si>
  <si>
    <t>Pertes de temps</t>
  </si>
  <si>
    <t>Revenu du travail MB y.c. contributions / MOh</t>
  </si>
  <si>
    <r>
      <rPr>
        <vertAlign val="superscript"/>
        <sz val="10"/>
        <rFont val="Arial"/>
        <family val="2"/>
      </rPr>
      <t xml:space="preserve">1 2 3 4 5 6 </t>
    </r>
    <r>
      <rPr>
        <sz val="10"/>
        <rFont val="Arial"/>
        <family val="2"/>
      </rPr>
      <t>Légende: Voir feuille "Phase de développement"</t>
    </r>
  </si>
  <si>
    <t>Épandeuse à compost</t>
  </si>
  <si>
    <t>Échelle hydraulique</t>
  </si>
  <si>
    <t>Coûts et rendement par unité</t>
  </si>
  <si>
    <t xml:space="preserve">Tuteurs 2.5 m, acacia 6-8 cm </t>
  </si>
  <si>
    <t>/100 kg</t>
  </si>
  <si>
    <t>Semoir 3 m</t>
  </si>
  <si>
    <t>Total des charges de structure</t>
  </si>
  <si>
    <t>Prix Fr.2</t>
  </si>
  <si>
    <t>Total des charges de structure (machines, traction, location surface, salaire propre)</t>
  </si>
  <si>
    <r>
      <rPr>
        <vertAlign val="superscript"/>
        <sz val="10"/>
        <rFont val="Arial"/>
        <family val="2"/>
      </rPr>
      <t xml:space="preserve">4 </t>
    </r>
    <r>
      <rPr>
        <sz val="10"/>
        <rFont val="Arial"/>
        <family val="2"/>
      </rPr>
      <t>Augmentation de l'efficience par l'utilisation d'un râteau à déchets de taille =&gt; Facteur 3</t>
    </r>
  </si>
  <si>
    <r>
      <rPr>
        <vertAlign val="superscript"/>
        <sz val="10"/>
        <rFont val="Arial"/>
        <family val="2"/>
      </rPr>
      <t xml:space="preserve">5 </t>
    </r>
    <r>
      <rPr>
        <sz val="10"/>
        <rFont val="Arial"/>
        <family val="2"/>
      </rPr>
      <t>Augmentation de l'efficience par l'utilisation d'un râteau à déchets de taille =&gt; Facteur 10</t>
    </r>
  </si>
  <si>
    <r>
      <rPr>
        <vertAlign val="superscript"/>
        <sz val="10"/>
        <rFont val="Arial"/>
        <family val="2"/>
      </rPr>
      <t xml:space="preserve">6 </t>
    </r>
    <r>
      <rPr>
        <sz val="10"/>
        <rFont val="Arial"/>
        <family val="2"/>
      </rPr>
      <t>Augmentation de l'efficience par l'utilisation d'un râteau à déchets de taille =&gt; Facteur 7</t>
    </r>
  </si>
  <si>
    <t>Phase de rendement</t>
  </si>
  <si>
    <t>Amortissement de la valeur du vergers, années</t>
  </si>
  <si>
    <t>Contribution de base</t>
  </si>
  <si>
    <t>10 % des travaux à effectuer</t>
  </si>
  <si>
    <r>
      <t xml:space="preserve">Sur toutes les feuilles du classeur Excel, vous pouvez remplacer les données des </t>
    </r>
    <r>
      <rPr>
        <b/>
        <sz val="12"/>
        <color indexed="53"/>
        <rFont val="Arial"/>
        <family val="2"/>
      </rPr>
      <t>cellules de couleur orange</t>
    </r>
    <r>
      <rPr>
        <sz val="12"/>
        <color indexed="8"/>
        <rFont val="Arial"/>
        <family val="2"/>
      </rPr>
      <t xml:space="preserve"> par des données personnelles spécifiques pour votre domaine agricole.</t>
    </r>
  </si>
  <si>
    <t>tot</t>
  </si>
  <si>
    <t>Hectare</t>
  </si>
  <si>
    <t>Kilogrammes/arbre</t>
  </si>
  <si>
    <t>Kilogrammes/hectare</t>
  </si>
  <si>
    <t>Francs/hectare</t>
  </si>
  <si>
    <t>Prix fruits Bio Bourgeon et Hautes-Tiges Suisse</t>
  </si>
  <si>
    <t>1ère-2ème année de plantation</t>
  </si>
  <si>
    <t>3ème-5ème année de plantation</t>
  </si>
  <si>
    <t>6ème-10ème année de plantation</t>
  </si>
  <si>
    <t>11ème-15ème année de plantation</t>
  </si>
  <si>
    <t>Divers (organisation etc.)</t>
  </si>
  <si>
    <t>Phase de développement, 1ère - 15ème année, coûts annuels</t>
  </si>
  <si>
    <r>
      <t xml:space="preserve">Taille de formation, conduite (été + hiver) </t>
    </r>
    <r>
      <rPr>
        <vertAlign val="superscript"/>
        <sz val="10"/>
        <rFont val="Arial"/>
        <family val="2"/>
      </rPr>
      <t>3</t>
    </r>
  </si>
  <si>
    <r>
      <t xml:space="preserve">Déchets de taille sur tas de branches (méc. / man.) </t>
    </r>
    <r>
      <rPr>
        <vertAlign val="superscript"/>
        <sz val="10"/>
        <rFont val="Arial"/>
        <family val="2"/>
      </rPr>
      <t>4</t>
    </r>
  </si>
  <si>
    <r>
      <t xml:space="preserve">Secouer les arbres (méc. / man) </t>
    </r>
    <r>
      <rPr>
        <vertAlign val="superscript"/>
        <sz val="10"/>
        <rFont val="Arial"/>
        <family val="2"/>
      </rPr>
      <t>5</t>
    </r>
  </si>
  <si>
    <r>
      <t xml:space="preserve">Trier les fruits (à la main ou avec machine à trier </t>
    </r>
    <r>
      <rPr>
        <vertAlign val="superscript"/>
        <sz val="10"/>
        <rFont val="Arial"/>
        <family val="2"/>
      </rPr>
      <t>6</t>
    </r>
  </si>
  <si>
    <t>Paiements directs: Contribution bio</t>
  </si>
  <si>
    <t xml:space="preserve">Valeur du verger après 15 ans avec un bénéfice / une perte de:            </t>
  </si>
  <si>
    <t>Produit brut de la vente des fruits à cidre</t>
  </si>
  <si>
    <t>Marge brute (MB) comparable (produit brut moins coûts spécifiques)</t>
  </si>
  <si>
    <t>Utilisez ce modèle de calcul comme instrument de travail vous permettant de développer votre propre version pour votre domaine agricole!</t>
  </si>
  <si>
    <t>Mode d’emploi la variante spécifique à votre domaine agricole</t>
  </si>
  <si>
    <t xml:space="preserve">Thierry Suard </t>
  </si>
  <si>
    <t>thierry.suard@fibl.org</t>
  </si>
  <si>
    <t>Tél. 062 865 63 78</t>
  </si>
  <si>
    <t>Modèle de calcul pour les pommes à cidre haute-tige</t>
  </si>
  <si>
    <t>Gaine protection pour tronc</t>
  </si>
  <si>
    <t>Agraffe zinquée 0.5 kg Landi</t>
  </si>
  <si>
    <t>Paquet 0.5 kg</t>
  </si>
  <si>
    <t>l</t>
  </si>
  <si>
    <t>Fongicide cuivre (Aerone WG)</t>
  </si>
  <si>
    <t>Fongicide soufre (Stullin)</t>
  </si>
  <si>
    <t>Fongicide Argile sulfurée (Myco-Sin)</t>
  </si>
  <si>
    <t>Insecticide Virus de la granulose (Madex)</t>
  </si>
  <si>
    <t>Litre</t>
  </si>
  <si>
    <t>par 100 kg</t>
  </si>
  <si>
    <t>Épandeuse à fumier 8m3</t>
  </si>
  <si>
    <t>Remorque hydraulique basculante, 1 axe, 7t</t>
  </si>
  <si>
    <t>Remorque, 2 axes</t>
  </si>
  <si>
    <t>Tarière trois points</t>
  </si>
  <si>
    <t>Petite broyeuse, 1,75–2m</t>
  </si>
  <si>
    <t>Secoueur d'arbres trois points, hydraulique</t>
  </si>
  <si>
    <t>Récolteuse automotrice, 1.5 t/h., 11 kW</t>
  </si>
  <si>
    <t>Tracteur 80 CV</t>
  </si>
  <si>
    <t>Utilisation de la sous-culture (fourrage: décompte indépendant)</t>
  </si>
  <si>
    <t>Kilogrammes/ha</t>
  </si>
  <si>
    <t>Dernière mise à jour: 2024</t>
  </si>
  <si>
    <t>Fongicide polysulfure de calcium (Curatio)</t>
  </si>
  <si>
    <t>ha</t>
  </si>
  <si>
    <t>Atomiseur attelé, 1000 l tonneau</t>
  </si>
  <si>
    <t>Pulvérisateur à tuyau, 1000 l</t>
  </si>
  <si>
    <t xml:space="preserve">Agraffe </t>
  </si>
  <si>
    <t>compost</t>
  </si>
  <si>
    <t>tonne</t>
  </si>
  <si>
    <t>t</t>
  </si>
  <si>
    <t>cuivre (Aerone WG) (kg)</t>
  </si>
  <si>
    <t>soufre (Stullin) (kg)</t>
  </si>
  <si>
    <t>Virus de la granulose (Madex) (l)</t>
  </si>
  <si>
    <t>Fongicides                cuivre (Aerone WG)</t>
  </si>
  <si>
    <t>Argile sulfurée (Myco-Sin)</t>
  </si>
  <si>
    <t>soufre (Stullin)</t>
  </si>
  <si>
    <t xml:space="preserve"> polysulfure de calcium (Curatio)</t>
  </si>
  <si>
    <t>Fongicide bicarbonate de potassium (Armicarb)</t>
  </si>
  <si>
    <t>bicarbonate de potassium (Armicarb)</t>
  </si>
  <si>
    <t>Insecticides        Virus de la granulose (Madex)</t>
  </si>
  <si>
    <t>t/ha</t>
  </si>
  <si>
    <t>l/ha</t>
  </si>
  <si>
    <t>jours</t>
  </si>
  <si>
    <t>analyse/année</t>
  </si>
  <si>
    <t>Facteur de volume des arbres</t>
  </si>
  <si>
    <t>Protection des plantes 1,5 fois selon le dépliant sur le concept de volume de l'arbre "Application de produits phytopharmaceutiques dans la production fruitière standard" SG/TG.</t>
  </si>
  <si>
    <t>Nbre d'années</t>
  </si>
  <si>
    <t>Variante mécanisée, contributions OPD / arbre (QII et mise en réseau incl.), pommes à cidre, Bio Bourgeon</t>
  </si>
  <si>
    <t>argile sulfurée (Myco-Sin) (kg)</t>
  </si>
  <si>
    <t>Fermage (location surface)</t>
  </si>
  <si>
    <t>Déduction redevances FUS</t>
  </si>
  <si>
    <t>Rendement fourrager (il convient de les comptabiliser indépendamment)</t>
  </si>
  <si>
    <t>Contributions haute-tige</t>
  </si>
  <si>
    <t>pourcentage d'arbres concernés</t>
  </si>
  <si>
    <t>Contributions OPD</t>
  </si>
  <si>
    <t>Montant / arbre</t>
  </si>
  <si>
    <t>ø Montant / arbre</t>
  </si>
  <si>
    <r>
      <rPr>
        <vertAlign val="superscript"/>
        <sz val="10"/>
        <rFont val="Arial"/>
        <family val="2"/>
      </rPr>
      <t>1</t>
    </r>
    <r>
      <rPr>
        <sz val="10"/>
        <rFont val="Arial"/>
        <family val="2"/>
      </rPr>
      <t xml:space="preserve"> Contributions OPD / arbre : contr. de Fr. 10.- dans le canton de ZH (vergers &gt; 150 arb/ha) pour plus de 150 arbres</t>
    </r>
  </si>
  <si>
    <t>Redevances FUS pour les fruits à cidre</t>
  </si>
  <si>
    <t xml:space="preserve">Intérêts hypothécaires des investissements pour la mise en place du verger </t>
  </si>
  <si>
    <t>Trier les fruits avec une trieuse de moûts (25000 kg)</t>
  </si>
  <si>
    <t>Coûts par 100 kg de fruits à cidre pour un salaire horaire de 30.00/h.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</si>
</sst>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amily val="2"/>
    </font>
    <font>
      <sz val="9"/>
      <name val="Arial"/>
      <family val="2"/>
    </font>
    <font>
      <sz val="14"/>
      <name val="Arial"/>
    </font>
    <font>
      <b/>
      <sz val="10"/>
      <name val="Arial"/>
      <family val="2"/>
    </font>
    <font>
      <b/>
      <i/>
      <sz val="10"/>
      <name val="Arial"/>
      <family val="2"/>
    </font>
    <font>
      <sz val="10"/>
      <color indexed="53"/>
      <name val="Arial"/>
      <family val="2"/>
    </font>
    <font>
      <sz val="8"/>
      <name val="Arial"/>
      <family val="2"/>
    </font>
    <font>
      <sz val="10"/>
      <color indexed="8"/>
      <name val="Arial"/>
      <family val="2"/>
    </font>
    <font>
      <sz val="10"/>
      <name val="Arial"/>
      <family val="2"/>
    </font>
    <font>
      <i/>
      <sz val="10"/>
      <name val="Arial"/>
      <family val="2"/>
    </font>
    <font>
      <sz val="12"/>
      <name val="Arial"/>
      <family val="2"/>
    </font>
    <font>
      <vertAlign val="superscript"/>
      <sz val="10"/>
      <name val="Arial"/>
      <family val="2"/>
    </font>
    <font>
      <b/>
      <sz val="26"/>
      <name val="Arial"/>
      <family val="2"/>
    </font>
    <font>
      <b/>
      <sz val="14"/>
      <name val="Arial"/>
      <family val="2"/>
    </font>
    <font>
      <sz val="11"/>
      <name val="Calibri"/>
      <family val="2"/>
    </font>
    <font>
      <sz val="12"/>
      <color indexed="8"/>
      <name val="Arial"/>
      <family val="2"/>
    </font>
    <font>
      <sz val="12"/>
      <color indexed="8"/>
      <name val="Times New Roman"/>
      <family val="1"/>
    </font>
    <font>
      <b/>
      <sz val="10"/>
      <color indexed="53"/>
      <name val="Arial"/>
      <family val="2"/>
    </font>
    <font>
      <b/>
      <sz val="12"/>
      <color indexed="53"/>
      <name val="Arial"/>
      <family val="2"/>
    </font>
    <font>
      <sz val="12"/>
      <color rgb="FF000000"/>
      <name val="Arial"/>
      <family val="2"/>
    </font>
    <font>
      <b/>
      <sz val="12"/>
      <color rgb="FF000000"/>
      <name val="Arial"/>
      <family val="2"/>
    </font>
    <font>
      <b/>
      <sz val="14"/>
      <color rgb="FF000000"/>
      <name val="Arial"/>
      <family val="2"/>
    </font>
    <font>
      <sz val="12"/>
      <color rgb="FF000000"/>
      <name val="Symbol"/>
      <family val="1"/>
      <charset val="2"/>
    </font>
    <font>
      <sz val="11"/>
      <color theme="0"/>
      <name val="Calibri"/>
      <family val="2"/>
      <scheme val="minor"/>
    </font>
    <font>
      <sz val="10"/>
      <color theme="1"/>
      <name val="Arial"/>
      <family val="2"/>
    </font>
    <font>
      <sz val="12"/>
      <color rgb="FF00B0F0"/>
      <name val="Arial"/>
      <family val="2"/>
    </font>
    <font>
      <sz val="9"/>
      <color indexed="81"/>
      <name val="Segoe UI"/>
      <family val="2"/>
    </font>
    <font>
      <b/>
      <sz val="9"/>
      <color indexed="81"/>
      <name val="Segoe UI"/>
      <family val="2"/>
    </font>
  </fonts>
  <fills count="21">
    <fill>
      <patternFill patternType="none"/>
    </fill>
    <fill>
      <patternFill patternType="gray125"/>
    </fill>
    <fill>
      <patternFill patternType="solid">
        <fgColor indexed="44"/>
        <bgColor indexed="31"/>
      </patternFill>
    </fill>
    <fill>
      <patternFill patternType="solid">
        <fgColor indexed="42"/>
        <bgColor indexed="41"/>
      </patternFill>
    </fill>
    <fill>
      <patternFill patternType="solid">
        <fgColor indexed="27"/>
        <bgColor indexed="31"/>
      </patternFill>
    </fill>
    <fill>
      <patternFill patternType="solid">
        <fgColor indexed="45"/>
        <bgColor indexed="29"/>
      </patternFill>
    </fill>
    <fill>
      <patternFill patternType="solid">
        <fgColor indexed="43"/>
        <bgColor indexed="26"/>
      </patternFill>
    </fill>
    <fill>
      <patternFill patternType="solid">
        <fgColor rgb="FFFF9966"/>
        <bgColor indexed="41"/>
      </patternFill>
    </fill>
    <fill>
      <patternFill patternType="solid">
        <fgColor theme="0"/>
        <bgColor indexed="41"/>
      </patternFill>
    </fill>
    <fill>
      <patternFill patternType="solid">
        <fgColor theme="0" tint="-0.14999847407452621"/>
        <bgColor indexed="64"/>
      </patternFill>
    </fill>
    <fill>
      <patternFill patternType="solid">
        <fgColor rgb="FFFFFF99"/>
        <bgColor indexed="64"/>
      </patternFill>
    </fill>
    <fill>
      <patternFill patternType="solid">
        <fgColor rgb="FFFFFFFF"/>
        <bgColor indexed="64"/>
      </patternFill>
    </fill>
    <fill>
      <patternFill patternType="solid">
        <fgColor rgb="FFCCFFCC"/>
        <bgColor indexed="41"/>
      </patternFill>
    </fill>
    <fill>
      <patternFill patternType="solid">
        <fgColor rgb="FFFF9966"/>
        <bgColor indexed="64"/>
      </patternFill>
    </fill>
    <fill>
      <patternFill patternType="solid">
        <fgColor theme="4"/>
      </patternFill>
    </fill>
    <fill>
      <patternFill patternType="solid">
        <fgColor rgb="FFFF99CC"/>
        <bgColor indexed="29"/>
      </patternFill>
    </fill>
    <fill>
      <patternFill patternType="solid">
        <fgColor rgb="FFFF99CC"/>
        <bgColor indexed="64"/>
      </patternFill>
    </fill>
    <fill>
      <patternFill patternType="solid">
        <fgColor rgb="FFE3E3E3"/>
        <bgColor indexed="31"/>
      </patternFill>
    </fill>
    <fill>
      <patternFill patternType="solid">
        <fgColor rgb="FFE3E3E3"/>
        <bgColor indexed="64"/>
      </patternFill>
    </fill>
    <fill>
      <patternFill patternType="solid">
        <fgColor theme="6" tint="0.39997558519241921"/>
        <bgColor indexed="64"/>
      </patternFill>
    </fill>
    <fill>
      <patternFill patternType="solid">
        <fgColor theme="6" tint="0.39997558519241921"/>
        <bgColor indexed="29"/>
      </patternFill>
    </fill>
  </fills>
  <borders count="28">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diagonal/>
    </border>
    <border>
      <left style="medium">
        <color indexed="9"/>
      </left>
      <right style="medium">
        <color indexed="9"/>
      </right>
      <top/>
      <bottom/>
      <diagonal/>
    </border>
    <border>
      <left/>
      <right style="medium">
        <color indexed="9"/>
      </right>
      <top/>
      <bottom/>
      <diagonal/>
    </border>
    <border>
      <left/>
      <right/>
      <top/>
      <bottom style="medium">
        <color theme="0"/>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style="medium">
        <color theme="0"/>
      </left>
      <right/>
      <top style="medium">
        <color theme="0"/>
      </top>
      <bottom/>
      <diagonal/>
    </border>
    <border>
      <left style="medium">
        <color theme="0"/>
      </left>
      <right/>
      <top/>
      <bottom style="medium">
        <color theme="0"/>
      </bottom>
      <diagonal/>
    </border>
    <border>
      <left/>
      <right/>
      <top style="thin">
        <color theme="0"/>
      </top>
      <bottom style="thin">
        <color theme="0"/>
      </bottom>
      <diagonal/>
    </border>
    <border>
      <left/>
      <right style="medium">
        <color theme="0"/>
      </right>
      <top/>
      <bottom/>
      <diagonal/>
    </border>
    <border>
      <left style="medium">
        <color theme="0"/>
      </left>
      <right style="medium">
        <color theme="0"/>
      </right>
      <top/>
      <bottom style="medium">
        <color theme="0"/>
      </bottom>
      <diagonal/>
    </border>
    <border>
      <left style="medium">
        <color theme="3"/>
      </left>
      <right/>
      <top/>
      <bottom/>
      <diagonal/>
    </border>
    <border>
      <left style="medium">
        <color indexed="9"/>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diagonal/>
    </border>
    <border>
      <left/>
      <right style="medium">
        <color theme="3"/>
      </right>
      <top/>
      <bottom style="medium">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s>
  <cellStyleXfs count="5">
    <xf numFmtId="0" fontId="0" fillId="0" borderId="0"/>
    <xf numFmtId="0" fontId="2" fillId="0" borderId="0"/>
    <xf numFmtId="0" fontId="1" fillId="0" borderId="0">
      <protection locked="0"/>
    </xf>
    <xf numFmtId="0" fontId="8" fillId="0" borderId="0" applyNumberFormat="0" applyBorder="0" applyAlignment="0" applyProtection="0"/>
    <xf numFmtId="0" fontId="23" fillId="14" borderId="0" applyNumberFormat="0" applyBorder="0" applyAlignment="0" applyProtection="0"/>
  </cellStyleXfs>
  <cellXfs count="211">
    <xf numFmtId="0" fontId="0" fillId="0" borderId="0" xfId="0"/>
    <xf numFmtId="2" fontId="0" fillId="0" borderId="0" xfId="0" applyNumberFormat="1"/>
    <xf numFmtId="4" fontId="0" fillId="0" borderId="0" xfId="0" applyNumberFormat="1"/>
    <xf numFmtId="0" fontId="0" fillId="0" borderId="0" xfId="0" applyFont="1" applyFill="1"/>
    <xf numFmtId="1" fontId="0" fillId="0" borderId="0" xfId="0" applyNumberFormat="1"/>
    <xf numFmtId="4" fontId="0" fillId="0" borderId="0" xfId="0" applyNumberFormat="1" applyFill="1"/>
    <xf numFmtId="0" fontId="5" fillId="0" borderId="0" xfId="0" applyFont="1"/>
    <xf numFmtId="0" fontId="0" fillId="0" borderId="0" xfId="0" applyFill="1"/>
    <xf numFmtId="2" fontId="0" fillId="0" borderId="0" xfId="0" applyNumberFormat="1" applyFill="1"/>
    <xf numFmtId="0" fontId="3" fillId="0" borderId="0" xfId="0" applyFont="1" applyFill="1"/>
    <xf numFmtId="0" fontId="0" fillId="0" borderId="0" xfId="0" applyFont="1"/>
    <xf numFmtId="0" fontId="0" fillId="7" borderId="0" xfId="0" applyFill="1" applyAlignment="1">
      <alignment vertical="center"/>
    </xf>
    <xf numFmtId="0" fontId="0" fillId="2" borderId="1" xfId="0" applyFill="1" applyBorder="1" applyAlignment="1">
      <alignment vertical="center"/>
    </xf>
    <xf numFmtId="0" fontId="0" fillId="2" borderId="1" xfId="0" applyFill="1" applyBorder="1" applyAlignment="1">
      <alignment horizontal="right" vertical="center" wrapText="1"/>
    </xf>
    <xf numFmtId="2" fontId="0" fillId="2" borderId="1" xfId="0" applyNumberFormat="1" applyFont="1" applyFill="1" applyBorder="1" applyAlignment="1">
      <alignment horizontal="right" vertical="center" wrapText="1"/>
    </xf>
    <xf numFmtId="4" fontId="0" fillId="2" borderId="1" xfId="0" applyNumberFormat="1" applyFont="1" applyFill="1" applyBorder="1" applyAlignment="1">
      <alignment horizontal="right" vertical="center" wrapText="1"/>
    </xf>
    <xf numFmtId="0" fontId="0" fillId="0" borderId="0" xfId="0" applyAlignment="1">
      <alignment vertical="center"/>
    </xf>
    <xf numFmtId="1" fontId="0" fillId="7" borderId="1" xfId="0" applyNumberFormat="1" applyFill="1" applyBorder="1" applyAlignment="1">
      <alignment vertical="center"/>
    </xf>
    <xf numFmtId="2" fontId="0" fillId="3" borderId="1" xfId="0" applyNumberFormat="1" applyFill="1" applyBorder="1" applyAlignment="1">
      <alignment vertical="center"/>
    </xf>
    <xf numFmtId="3" fontId="0" fillId="3" borderId="1" xfId="0" applyNumberFormat="1" applyFill="1" applyBorder="1" applyAlignment="1">
      <alignment vertical="center"/>
    </xf>
    <xf numFmtId="0" fontId="0" fillId="3" borderId="1" xfId="0" applyFill="1" applyBorder="1" applyAlignment="1">
      <alignment vertical="center"/>
    </xf>
    <xf numFmtId="0" fontId="0" fillId="7" borderId="1" xfId="0" applyFill="1" applyBorder="1" applyAlignment="1">
      <alignment vertical="center"/>
    </xf>
    <xf numFmtId="0" fontId="0" fillId="3" borderId="2" xfId="0" applyFill="1" applyBorder="1" applyAlignment="1">
      <alignment vertical="center"/>
    </xf>
    <xf numFmtId="2" fontId="0" fillId="3" borderId="2" xfId="0" applyNumberFormat="1" applyFill="1" applyBorder="1" applyAlignment="1">
      <alignment vertical="center"/>
    </xf>
    <xf numFmtId="0" fontId="0" fillId="7" borderId="2" xfId="0" applyFill="1" applyBorder="1" applyAlignment="1">
      <alignment vertical="center"/>
    </xf>
    <xf numFmtId="3" fontId="0" fillId="3" borderId="2" xfId="0" applyNumberFormat="1" applyFill="1" applyBorder="1" applyAlignment="1">
      <alignment vertical="center"/>
    </xf>
    <xf numFmtId="0" fontId="3" fillId="4" borderId="1" xfId="0" applyFont="1" applyFill="1" applyBorder="1" applyAlignment="1">
      <alignment vertical="center"/>
    </xf>
    <xf numFmtId="2" fontId="3" fillId="4" borderId="1" xfId="0" applyNumberFormat="1" applyFont="1" applyFill="1" applyBorder="1" applyAlignment="1">
      <alignment vertical="center"/>
    </xf>
    <xf numFmtId="3" fontId="3" fillId="4" borderId="1" xfId="0" applyNumberFormat="1" applyFont="1" applyFill="1" applyBorder="1" applyAlignment="1">
      <alignment vertical="center"/>
    </xf>
    <xf numFmtId="0" fontId="0" fillId="3" borderId="3" xfId="0" applyFill="1" applyBorder="1" applyAlignment="1">
      <alignment vertical="center"/>
    </xf>
    <xf numFmtId="2" fontId="0" fillId="3" borderId="3" xfId="0" applyNumberFormat="1" applyFill="1" applyBorder="1" applyAlignment="1">
      <alignment vertical="center"/>
    </xf>
    <xf numFmtId="3" fontId="0" fillId="3" borderId="3" xfId="0" applyNumberFormat="1" applyFill="1" applyBorder="1" applyAlignment="1">
      <alignment vertical="center"/>
    </xf>
    <xf numFmtId="0" fontId="0" fillId="3" borderId="4" xfId="0" applyFont="1" applyFill="1" applyBorder="1" applyAlignment="1">
      <alignment vertical="center"/>
    </xf>
    <xf numFmtId="0" fontId="0" fillId="3" borderId="5" xfId="0" applyFill="1" applyBorder="1" applyAlignment="1">
      <alignment vertical="center"/>
    </xf>
    <xf numFmtId="3" fontId="7" fillId="3" borderId="1" xfId="0" applyNumberFormat="1" applyFont="1" applyFill="1" applyBorder="1" applyAlignment="1">
      <alignment vertical="center"/>
    </xf>
    <xf numFmtId="0" fontId="0" fillId="0" borderId="0" xfId="0" applyFill="1" applyBorder="1" applyAlignment="1">
      <alignment vertical="center"/>
    </xf>
    <xf numFmtId="2" fontId="0" fillId="3" borderId="4" xfId="0" applyNumberFormat="1" applyFill="1" applyBorder="1" applyAlignment="1">
      <alignment vertical="center"/>
    </xf>
    <xf numFmtId="0" fontId="3" fillId="4" borderId="0" xfId="0" applyFont="1" applyFill="1" applyAlignment="1">
      <alignment vertical="center"/>
    </xf>
    <xf numFmtId="0" fontId="3" fillId="2" borderId="1" xfId="0" applyFont="1" applyFill="1" applyBorder="1" applyAlignment="1">
      <alignment vertical="center"/>
    </xf>
    <xf numFmtId="2" fontId="3" fillId="2" borderId="1" xfId="0" applyNumberFormat="1" applyFont="1" applyFill="1" applyBorder="1" applyAlignment="1">
      <alignment vertical="center"/>
    </xf>
    <xf numFmtId="3" fontId="3" fillId="2" borderId="1" xfId="0" applyNumberFormat="1" applyFont="1" applyFill="1" applyBorder="1" applyAlignment="1">
      <alignment vertical="center"/>
    </xf>
    <xf numFmtId="2" fontId="0" fillId="0" borderId="0" xfId="0" applyNumberFormat="1" applyAlignment="1">
      <alignment vertical="center"/>
    </xf>
    <xf numFmtId="4" fontId="0" fillId="0" borderId="0" xfId="0" applyNumberFormat="1" applyAlignment="1">
      <alignment vertical="center"/>
    </xf>
    <xf numFmtId="0" fontId="0" fillId="2" borderId="1" xfId="0" applyFill="1" applyBorder="1" applyAlignment="1">
      <alignment horizontal="right" vertical="center"/>
    </xf>
    <xf numFmtId="3" fontId="0" fillId="2" borderId="1" xfId="0" applyNumberFormat="1" applyFill="1" applyBorder="1" applyAlignment="1">
      <alignment horizontal="right" vertical="center" wrapText="1"/>
    </xf>
    <xf numFmtId="0" fontId="0" fillId="0" borderId="0" xfId="0" applyFont="1" applyFill="1" applyAlignment="1">
      <alignment vertical="center"/>
    </xf>
    <xf numFmtId="0" fontId="0" fillId="0" borderId="0" xfId="0" applyFill="1" applyAlignment="1">
      <alignment vertical="center"/>
    </xf>
    <xf numFmtId="9" fontId="0" fillId="0" borderId="0" xfId="0" applyNumberFormat="1" applyAlignment="1">
      <alignment vertical="center"/>
    </xf>
    <xf numFmtId="4" fontId="0" fillId="3" borderId="1" xfId="0" applyNumberFormat="1" applyFill="1" applyBorder="1" applyAlignment="1">
      <alignment vertical="center"/>
    </xf>
    <xf numFmtId="0" fontId="0" fillId="4" borderId="0" xfId="0" applyFont="1" applyFill="1" applyAlignment="1">
      <alignment vertical="center"/>
    </xf>
    <xf numFmtId="2" fontId="0" fillId="4" borderId="0" xfId="0" applyNumberFormat="1" applyFill="1" applyAlignment="1">
      <alignment vertical="center"/>
    </xf>
    <xf numFmtId="3" fontId="0" fillId="4" borderId="0" xfId="0" applyNumberFormat="1" applyFill="1" applyAlignment="1">
      <alignment vertical="center"/>
    </xf>
    <xf numFmtId="3" fontId="0" fillId="0" borderId="0" xfId="0" applyNumberFormat="1" applyAlignment="1">
      <alignment vertical="center"/>
    </xf>
    <xf numFmtId="0" fontId="0" fillId="3" borderId="6" xfId="0" applyFill="1" applyBorder="1" applyAlignment="1">
      <alignment vertical="center"/>
    </xf>
    <xf numFmtId="0" fontId="0" fillId="3" borderId="0" xfId="0" applyFont="1" applyFill="1" applyBorder="1" applyAlignment="1">
      <alignment vertical="center"/>
    </xf>
    <xf numFmtId="0" fontId="0" fillId="3" borderId="1" xfId="0" applyFill="1" applyBorder="1" applyAlignment="1">
      <alignment horizontal="center" vertical="center"/>
    </xf>
    <xf numFmtId="0" fontId="0" fillId="4" borderId="1" xfId="0" applyFont="1" applyFill="1" applyBorder="1" applyAlignment="1">
      <alignment vertical="center"/>
    </xf>
    <xf numFmtId="2" fontId="0" fillId="4" borderId="1" xfId="0" applyNumberFormat="1" applyFill="1" applyBorder="1" applyAlignment="1">
      <alignment vertical="center"/>
    </xf>
    <xf numFmtId="3" fontId="0" fillId="4" borderId="1" xfId="0" applyNumberFormat="1" applyFill="1" applyBorder="1" applyAlignment="1">
      <alignment vertical="center"/>
    </xf>
    <xf numFmtId="2" fontId="0" fillId="2" borderId="1" xfId="0" applyNumberFormat="1" applyFont="1" applyFill="1" applyBorder="1" applyAlignment="1">
      <alignment vertical="center"/>
    </xf>
    <xf numFmtId="3" fontId="0" fillId="2" borderId="1" xfId="0" applyNumberFormat="1" applyFont="1" applyFill="1" applyBorder="1" applyAlignment="1">
      <alignment vertical="center"/>
    </xf>
    <xf numFmtId="1" fontId="0" fillId="0" borderId="0" xfId="0" applyNumberFormat="1" applyAlignment="1">
      <alignment vertical="center"/>
    </xf>
    <xf numFmtId="1" fontId="0" fillId="2" borderId="1" xfId="0" applyNumberFormat="1" applyFont="1" applyFill="1" applyBorder="1" applyAlignment="1">
      <alignment horizontal="right" vertical="center" wrapText="1"/>
    </xf>
    <xf numFmtId="2" fontId="7" fillId="3" borderId="1" xfId="0" applyNumberFormat="1" applyFont="1" applyFill="1" applyBorder="1" applyAlignment="1">
      <alignment vertical="center"/>
    </xf>
    <xf numFmtId="164" fontId="7" fillId="3" borderId="1" xfId="0" applyNumberFormat="1" applyFont="1" applyFill="1" applyBorder="1" applyAlignment="1">
      <alignment vertical="center"/>
    </xf>
    <xf numFmtId="4" fontId="7" fillId="3" borderId="1" xfId="0" applyNumberFormat="1" applyFont="1" applyFill="1" applyBorder="1" applyAlignment="1">
      <alignment vertical="center"/>
    </xf>
    <xf numFmtId="0" fontId="0" fillId="5" borderId="1" xfId="0" applyFill="1" applyBorder="1" applyAlignment="1">
      <alignment vertical="center"/>
    </xf>
    <xf numFmtId="0" fontId="9" fillId="0" borderId="0" xfId="0" applyFont="1" applyAlignment="1">
      <alignment vertical="center"/>
    </xf>
    <xf numFmtId="0" fontId="0" fillId="0" borderId="0" xfId="0" applyFill="1" applyBorder="1" applyAlignment="1">
      <alignment horizontal="center" vertical="center"/>
    </xf>
    <xf numFmtId="0" fontId="0" fillId="5" borderId="0" xfId="0" applyFill="1" applyAlignment="1">
      <alignment vertical="center"/>
    </xf>
    <xf numFmtId="3" fontId="0" fillId="5" borderId="0" xfId="0" applyNumberFormat="1" applyFill="1" applyAlignment="1">
      <alignment vertical="center"/>
    </xf>
    <xf numFmtId="2" fontId="0" fillId="5" borderId="0" xfId="0" applyNumberFormat="1" applyFill="1" applyAlignment="1">
      <alignment vertical="center"/>
    </xf>
    <xf numFmtId="0" fontId="4" fillId="0" borderId="0" xfId="0" applyFont="1" applyFill="1" applyAlignment="1">
      <alignment vertical="center"/>
    </xf>
    <xf numFmtId="3" fontId="0" fillId="0" borderId="0" xfId="0" applyNumberFormat="1" applyFill="1" applyAlignment="1">
      <alignment vertical="center"/>
    </xf>
    <xf numFmtId="0" fontId="0" fillId="3" borderId="0" xfId="0" applyFill="1" applyAlignment="1">
      <alignment vertical="center"/>
    </xf>
    <xf numFmtId="0" fontId="0" fillId="3" borderId="0" xfId="0" applyFont="1" applyFill="1" applyAlignment="1">
      <alignment vertical="center"/>
    </xf>
    <xf numFmtId="0" fontId="4" fillId="0" borderId="0" xfId="0" applyFont="1" applyAlignment="1">
      <alignment vertical="center"/>
    </xf>
    <xf numFmtId="3" fontId="4" fillId="0" borderId="0" xfId="0" applyNumberFormat="1" applyFont="1" applyAlignment="1">
      <alignment vertical="center"/>
    </xf>
    <xf numFmtId="0" fontId="3" fillId="3" borderId="6" xfId="0" applyFont="1" applyFill="1" applyBorder="1" applyAlignment="1">
      <alignment vertical="center"/>
    </xf>
    <xf numFmtId="4" fontId="3" fillId="3" borderId="2" xfId="0" applyNumberFormat="1" applyFont="1" applyFill="1" applyBorder="1" applyAlignment="1">
      <alignment vertical="center"/>
    </xf>
    <xf numFmtId="3" fontId="3" fillId="3" borderId="2" xfId="0" applyNumberFormat="1" applyFont="1" applyFill="1" applyBorder="1" applyAlignment="1">
      <alignment vertical="center"/>
    </xf>
    <xf numFmtId="2" fontId="0" fillId="3" borderId="6" xfId="0" applyNumberFormat="1" applyFont="1" applyFill="1" applyBorder="1" applyAlignment="1">
      <alignment vertical="center"/>
    </xf>
    <xf numFmtId="4" fontId="7" fillId="3" borderId="2" xfId="0" applyNumberFormat="1" applyFont="1" applyFill="1" applyBorder="1" applyAlignment="1">
      <alignment vertical="center"/>
    </xf>
    <xf numFmtId="0" fontId="0" fillId="7" borderId="1" xfId="0" applyFont="1" applyFill="1" applyBorder="1" applyAlignment="1">
      <alignment vertical="center"/>
    </xf>
    <xf numFmtId="4" fontId="0" fillId="3" borderId="1" xfId="0" applyNumberFormat="1" applyFont="1" applyFill="1" applyBorder="1" applyAlignment="1">
      <alignment vertical="center"/>
    </xf>
    <xf numFmtId="3" fontId="3" fillId="3" borderId="1" xfId="0" applyNumberFormat="1" applyFont="1" applyFill="1" applyBorder="1" applyAlignment="1">
      <alignment vertical="center"/>
    </xf>
    <xf numFmtId="4" fontId="4" fillId="0" borderId="0" xfId="0" applyNumberFormat="1" applyFont="1" applyAlignment="1">
      <alignment vertical="center"/>
    </xf>
    <xf numFmtId="0" fontId="3" fillId="3" borderId="0" xfId="0" applyFont="1" applyFill="1" applyAlignment="1">
      <alignment vertical="center"/>
    </xf>
    <xf numFmtId="1" fontId="0" fillId="3" borderId="1" xfId="0" applyNumberFormat="1" applyFont="1" applyFill="1" applyBorder="1" applyAlignment="1">
      <alignment vertical="center"/>
    </xf>
    <xf numFmtId="0" fontId="0" fillId="3" borderId="1" xfId="0" applyFont="1" applyFill="1" applyBorder="1" applyAlignment="1">
      <alignment vertical="center"/>
    </xf>
    <xf numFmtId="4" fontId="0" fillId="0" borderId="0" xfId="0" applyNumberFormat="1" applyFill="1" applyBorder="1" applyAlignment="1">
      <alignment vertical="center"/>
    </xf>
    <xf numFmtId="3" fontId="3" fillId="0" borderId="0" xfId="0" applyNumberFormat="1" applyFont="1" applyFill="1" applyBorder="1" applyAlignment="1">
      <alignment vertical="center"/>
    </xf>
    <xf numFmtId="0" fontId="3" fillId="3" borderId="1" xfId="0" applyFont="1" applyFill="1" applyBorder="1" applyAlignment="1">
      <alignment vertical="center"/>
    </xf>
    <xf numFmtId="0" fontId="0" fillId="2" borderId="0" xfId="0" applyFont="1" applyFill="1" applyAlignment="1">
      <alignment vertical="center"/>
    </xf>
    <xf numFmtId="3" fontId="0" fillId="2" borderId="0" xfId="0" applyNumberFormat="1" applyFont="1" applyFill="1" applyAlignment="1">
      <alignment vertical="center"/>
    </xf>
    <xf numFmtId="4" fontId="0" fillId="2" borderId="0" xfId="0" applyNumberFormat="1" applyFont="1" applyFill="1" applyAlignment="1">
      <alignment vertical="center"/>
    </xf>
    <xf numFmtId="0" fontId="4" fillId="2" borderId="0" xfId="0" applyFont="1" applyFill="1" applyAlignment="1">
      <alignment vertical="center"/>
    </xf>
    <xf numFmtId="4" fontId="4" fillId="2" borderId="0" xfId="0" applyNumberFormat="1" applyFont="1" applyFill="1" applyAlignment="1">
      <alignment vertical="center"/>
    </xf>
    <xf numFmtId="3" fontId="4" fillId="2" borderId="0" xfId="0" applyNumberFormat="1" applyFont="1" applyFill="1" applyAlignment="1">
      <alignment vertical="center"/>
    </xf>
    <xf numFmtId="0" fontId="3" fillId="5" borderId="1" xfId="0" applyFont="1" applyFill="1" applyBorder="1" applyAlignment="1">
      <alignment vertical="center"/>
    </xf>
    <xf numFmtId="2" fontId="0" fillId="2" borderId="1" xfId="0" applyNumberFormat="1" applyFont="1" applyFill="1" applyBorder="1" applyAlignment="1">
      <alignment horizontal="right" vertical="center"/>
    </xf>
    <xf numFmtId="2" fontId="0" fillId="7" borderId="1" xfId="0" applyNumberFormat="1" applyFill="1" applyBorder="1" applyAlignment="1">
      <alignment vertical="center"/>
    </xf>
    <xf numFmtId="2" fontId="0" fillId="3" borderId="0" xfId="0" applyNumberFormat="1" applyFill="1" applyAlignment="1">
      <alignment vertical="center"/>
    </xf>
    <xf numFmtId="2" fontId="0" fillId="7" borderId="2" xfId="0" applyNumberFormat="1" applyFill="1" applyBorder="1" applyAlignment="1">
      <alignment vertical="center"/>
    </xf>
    <xf numFmtId="4" fontId="0" fillId="7" borderId="1" xfId="0" applyNumberFormat="1" applyFill="1" applyBorder="1" applyAlignment="1">
      <alignment vertical="center"/>
    </xf>
    <xf numFmtId="4" fontId="0" fillId="7" borderId="2" xfId="0" applyNumberFormat="1" applyFill="1" applyBorder="1" applyAlignment="1">
      <alignment vertical="center"/>
    </xf>
    <xf numFmtId="0" fontId="0" fillId="0" borderId="0" xfId="0" applyFont="1" applyFill="1" applyBorder="1" applyAlignment="1">
      <alignment vertical="center"/>
    </xf>
    <xf numFmtId="0" fontId="0" fillId="3" borderId="7" xfId="0" applyFill="1" applyBorder="1" applyAlignment="1">
      <alignment vertical="center"/>
    </xf>
    <xf numFmtId="0" fontId="0" fillId="3" borderId="7" xfId="0" quotePrefix="1" applyFill="1" applyBorder="1" applyAlignment="1">
      <alignment vertical="center"/>
    </xf>
    <xf numFmtId="4" fontId="7" fillId="7" borderId="2" xfId="0" applyNumberFormat="1" applyFont="1" applyFill="1" applyBorder="1" applyAlignment="1">
      <alignment vertical="center"/>
    </xf>
    <xf numFmtId="0" fontId="3" fillId="0" borderId="0" xfId="0" applyFont="1" applyFill="1" applyBorder="1" applyAlignment="1">
      <alignment vertical="center"/>
    </xf>
    <xf numFmtId="0" fontId="0" fillId="8" borderId="7" xfId="0" applyFill="1" applyBorder="1" applyAlignment="1">
      <alignment vertical="center"/>
    </xf>
    <xf numFmtId="2" fontId="0" fillId="0" borderId="0" xfId="0" quotePrefix="1" applyNumberFormat="1" applyAlignment="1">
      <alignment vertical="center"/>
    </xf>
    <xf numFmtId="4" fontId="7" fillId="7" borderId="1" xfId="0" applyNumberFormat="1" applyFont="1" applyFill="1" applyBorder="1" applyAlignment="1">
      <alignment vertical="center"/>
    </xf>
    <xf numFmtId="2" fontId="0" fillId="7" borderId="0" xfId="0" applyNumberFormat="1" applyFill="1" applyAlignment="1">
      <alignment vertical="center"/>
    </xf>
    <xf numFmtId="0" fontId="0" fillId="9" borderId="10" xfId="0" applyFill="1" applyBorder="1" applyAlignment="1">
      <alignment horizontal="right" vertical="center"/>
    </xf>
    <xf numFmtId="0" fontId="0" fillId="3" borderId="1" xfId="0" quotePrefix="1" applyFill="1" applyBorder="1" applyAlignment="1">
      <alignment vertical="center"/>
    </xf>
    <xf numFmtId="0" fontId="0" fillId="9" borderId="11" xfId="0" applyFill="1" applyBorder="1" applyAlignment="1">
      <alignment vertical="center"/>
    </xf>
    <xf numFmtId="0" fontId="0" fillId="9" borderId="12" xfId="0" applyFill="1" applyBorder="1" applyAlignment="1">
      <alignment vertical="center"/>
    </xf>
    <xf numFmtId="0" fontId="0" fillId="3" borderId="1" xfId="0" quotePrefix="1" applyFill="1" applyBorder="1" applyAlignment="1" applyProtection="1">
      <alignment vertical="center"/>
    </xf>
    <xf numFmtId="0" fontId="0" fillId="9" borderId="13" xfId="0" applyFill="1" applyBorder="1" applyAlignment="1">
      <alignment vertical="center"/>
    </xf>
    <xf numFmtId="0" fontId="0" fillId="9" borderId="14" xfId="0" applyFill="1" applyBorder="1" applyAlignment="1">
      <alignment vertical="center"/>
    </xf>
    <xf numFmtId="0" fontId="13" fillId="6" borderId="0" xfId="0" applyFont="1" applyFill="1" applyAlignment="1">
      <alignment vertical="center"/>
    </xf>
    <xf numFmtId="1" fontId="13" fillId="6" borderId="0" xfId="0" applyNumberFormat="1" applyFont="1" applyFill="1" applyAlignment="1">
      <alignment vertical="center"/>
    </xf>
    <xf numFmtId="0" fontId="13" fillId="0" borderId="0" xfId="0" applyFont="1" applyAlignment="1">
      <alignment vertical="center"/>
    </xf>
    <xf numFmtId="0" fontId="0" fillId="0" borderId="0" xfId="0" applyAlignment="1">
      <alignment horizontal="left"/>
    </xf>
    <xf numFmtId="0" fontId="10" fillId="0" borderId="0" xfId="0" applyFont="1" applyAlignment="1">
      <alignment horizontal="left"/>
    </xf>
    <xf numFmtId="1" fontId="0" fillId="5" borderId="1" xfId="0" applyNumberFormat="1" applyFill="1" applyBorder="1" applyAlignment="1">
      <alignment vertical="center"/>
    </xf>
    <xf numFmtId="1" fontId="3" fillId="5" borderId="1" xfId="0" applyNumberFormat="1" applyFont="1" applyFill="1" applyBorder="1" applyAlignment="1">
      <alignment vertical="center"/>
    </xf>
    <xf numFmtId="0" fontId="0" fillId="0" borderId="0" xfId="0" applyFont="1" applyAlignment="1">
      <alignment horizontal="left"/>
    </xf>
    <xf numFmtId="0" fontId="0" fillId="0" borderId="0" xfId="0" applyAlignment="1">
      <alignment vertical="top"/>
    </xf>
    <xf numFmtId="0" fontId="14" fillId="0" borderId="0" xfId="0" applyFont="1"/>
    <xf numFmtId="0" fontId="19"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top"/>
    </xf>
    <xf numFmtId="0" fontId="10" fillId="0" borderId="0" xfId="0" applyFont="1" applyAlignment="1">
      <alignment vertical="center" wrapText="1"/>
    </xf>
    <xf numFmtId="0" fontId="20" fillId="0" borderId="0" xfId="0" applyFont="1" applyAlignment="1">
      <alignment vertical="top" wrapText="1"/>
    </xf>
    <xf numFmtId="0" fontId="0" fillId="0" borderId="0" xfId="0" applyFont="1" applyAlignment="1">
      <alignment wrapText="1"/>
    </xf>
    <xf numFmtId="0" fontId="0" fillId="9" borderId="15" xfId="0" applyFill="1" applyBorder="1" applyAlignment="1">
      <alignment horizontal="left" vertical="center"/>
    </xf>
    <xf numFmtId="0" fontId="0" fillId="0" borderId="0" xfId="0" applyAlignment="1">
      <alignment vertical="top" wrapText="1"/>
    </xf>
    <xf numFmtId="0" fontId="0" fillId="0" borderId="0" xfId="0"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Font="1" applyAlignment="1">
      <alignment wrapText="1"/>
    </xf>
    <xf numFmtId="0" fontId="0" fillId="0" borderId="0" xfId="0" applyAlignment="1">
      <alignment vertical="center"/>
    </xf>
    <xf numFmtId="2" fontId="0" fillId="12" borderId="1" xfId="0" applyNumberFormat="1" applyFill="1" applyBorder="1" applyAlignment="1">
      <alignment vertical="center"/>
    </xf>
    <xf numFmtId="0" fontId="0" fillId="0" borderId="18" xfId="0" applyBorder="1"/>
    <xf numFmtId="1" fontId="0" fillId="0" borderId="17" xfId="0" applyNumberFormat="1" applyBorder="1" applyAlignment="1">
      <alignment vertical="center"/>
    </xf>
    <xf numFmtId="0" fontId="0" fillId="0" borderId="17" xfId="0" applyBorder="1" applyAlignment="1">
      <alignment vertical="center"/>
    </xf>
    <xf numFmtId="0" fontId="3" fillId="0" borderId="0" xfId="0" applyFont="1" applyAlignment="1">
      <alignment vertical="center"/>
    </xf>
    <xf numFmtId="2" fontId="0" fillId="0" borderId="17" xfId="0" applyNumberFormat="1" applyBorder="1"/>
    <xf numFmtId="2" fontId="3" fillId="0" borderId="17" xfId="0" applyNumberFormat="1" applyFont="1" applyBorder="1"/>
    <xf numFmtId="0" fontId="0" fillId="0" borderId="0" xfId="0" applyBorder="1" applyAlignment="1">
      <alignment vertical="center"/>
    </xf>
    <xf numFmtId="2" fontId="0" fillId="13" borderId="0" xfId="0" applyNumberFormat="1" applyFill="1" applyBorder="1"/>
    <xf numFmtId="9" fontId="0" fillId="13" borderId="0" xfId="0" applyNumberFormat="1" applyFill="1" applyBorder="1"/>
    <xf numFmtId="4" fontId="0" fillId="7" borderId="0" xfId="0" applyNumberFormat="1" applyFill="1" applyBorder="1" applyAlignment="1">
      <alignment vertical="center"/>
    </xf>
    <xf numFmtId="2" fontId="0" fillId="13" borderId="16" xfId="0" applyNumberFormat="1" applyFill="1" applyBorder="1"/>
    <xf numFmtId="9" fontId="0" fillId="13" borderId="16" xfId="0" applyNumberFormat="1" applyFill="1" applyBorder="1"/>
    <xf numFmtId="4" fontId="0" fillId="7" borderId="16" xfId="0" applyNumberFormat="1" applyFill="1" applyBorder="1" applyAlignment="1">
      <alignment vertical="center"/>
    </xf>
    <xf numFmtId="0" fontId="0" fillId="0" borderId="16" xfId="0" applyBorder="1"/>
    <xf numFmtId="0" fontId="0" fillId="0" borderId="9" xfId="0" applyBorder="1"/>
    <xf numFmtId="0" fontId="0" fillId="0" borderId="0" xfId="0" applyAlignment="1">
      <alignment vertical="center"/>
    </xf>
    <xf numFmtId="0" fontId="0" fillId="0" borderId="0" xfId="0" applyAlignment="1">
      <alignment horizontal="center" vertical="center"/>
    </xf>
    <xf numFmtId="3" fontId="0" fillId="15" borderId="0" xfId="0" applyNumberFormat="1" applyFill="1" applyAlignment="1">
      <alignment vertical="center"/>
    </xf>
    <xf numFmtId="0" fontId="24" fillId="16" borderId="0" xfId="0" applyFont="1" applyFill="1" applyAlignment="1">
      <alignment horizontal="left"/>
    </xf>
    <xf numFmtId="0" fontId="0" fillId="2" borderId="1" xfId="0" applyFill="1" applyBorder="1" applyAlignment="1">
      <alignment horizontal="left" vertical="center"/>
    </xf>
    <xf numFmtId="0" fontId="0" fillId="8" borderId="1" xfId="0" applyFill="1" applyBorder="1" applyAlignment="1">
      <alignment vertical="center"/>
    </xf>
    <xf numFmtId="0" fontId="0" fillId="0" borderId="0" xfId="0" applyAlignment="1">
      <alignment wrapText="1"/>
    </xf>
    <xf numFmtId="0" fontId="24" fillId="0" borderId="0" xfId="0" applyFont="1"/>
    <xf numFmtId="0" fontId="0" fillId="0" borderId="20" xfId="0" applyBorder="1"/>
    <xf numFmtId="0" fontId="0" fillId="17" borderId="0" xfId="0" applyFont="1" applyFill="1" applyAlignment="1">
      <alignment vertical="center"/>
    </xf>
    <xf numFmtId="0" fontId="0" fillId="18" borderId="0" xfId="0" applyFill="1"/>
    <xf numFmtId="0" fontId="25" fillId="0" borderId="0" xfId="0" applyFont="1"/>
    <xf numFmtId="1" fontId="0" fillId="0" borderId="17" xfId="0" applyNumberFormat="1" applyBorder="1" applyAlignment="1">
      <alignment vertical="center" wrapText="1"/>
    </xf>
    <xf numFmtId="1" fontId="0" fillId="0" borderId="17" xfId="0" applyNumberFormat="1" applyBorder="1" applyAlignment="1">
      <alignment horizontal="right" vertical="center" wrapText="1"/>
    </xf>
    <xf numFmtId="0" fontId="0" fillId="19" borderId="0" xfId="0" applyFill="1"/>
    <xf numFmtId="0" fontId="3" fillId="20" borderId="1" xfId="0" applyFont="1" applyFill="1" applyBorder="1" applyAlignment="1">
      <alignment vertical="center"/>
    </xf>
    <xf numFmtId="2" fontId="3" fillId="19" borderId="0" xfId="0" applyNumberFormat="1" applyFont="1" applyFill="1"/>
    <xf numFmtId="0" fontId="25"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22" fillId="0" borderId="0" xfId="0" applyFont="1" applyAlignment="1">
      <alignment vertical="center" wrapText="1"/>
    </xf>
    <xf numFmtId="0" fontId="14" fillId="0" borderId="0" xfId="0" applyFont="1" applyAlignment="1">
      <alignment vertical="center" wrapText="1"/>
    </xf>
    <xf numFmtId="0" fontId="19" fillId="0" borderId="0" xfId="0" applyFont="1" applyAlignment="1">
      <alignment vertical="center" wrapText="1"/>
    </xf>
    <xf numFmtId="0" fontId="21" fillId="10" borderId="0" xfId="0" applyFont="1" applyFill="1" applyAlignment="1">
      <alignment vertical="center" wrapText="1"/>
    </xf>
    <xf numFmtId="0" fontId="20" fillId="0" borderId="0" xfId="0" applyFont="1" applyAlignment="1">
      <alignment vertical="center" wrapText="1"/>
    </xf>
    <xf numFmtId="0" fontId="10" fillId="0" borderId="0" xfId="0" applyFont="1" applyAlignment="1">
      <alignment vertical="top" wrapText="1"/>
    </xf>
    <xf numFmtId="0" fontId="12" fillId="11" borderId="0" xfId="0" applyFont="1" applyFill="1" applyAlignment="1">
      <alignment vertical="center" wrapText="1"/>
    </xf>
    <xf numFmtId="0" fontId="10" fillId="11" borderId="0" xfId="0" applyFont="1" applyFill="1" applyAlignment="1">
      <alignment vertical="center" wrapText="1"/>
    </xf>
    <xf numFmtId="0" fontId="13" fillId="10" borderId="0" xfId="0" applyFont="1" applyFill="1" applyAlignment="1">
      <alignment vertical="center" wrapText="1"/>
    </xf>
    <xf numFmtId="0" fontId="14" fillId="0" borderId="0" xfId="0" applyFont="1"/>
    <xf numFmtId="0" fontId="13" fillId="6" borderId="0" xfId="0" applyFont="1" applyFill="1" applyBorder="1" applyAlignment="1">
      <alignment horizontal="left" vertical="center" wrapText="1"/>
    </xf>
    <xf numFmtId="0" fontId="0" fillId="0" borderId="0" xfId="0" applyFont="1" applyAlignment="1">
      <alignment wrapText="1"/>
    </xf>
    <xf numFmtId="0" fontId="0" fillId="0" borderId="0" xfId="0" applyAlignment="1">
      <alignment vertical="center"/>
    </xf>
    <xf numFmtId="0" fontId="0" fillId="0" borderId="8" xfId="0" applyBorder="1" applyAlignment="1">
      <alignment vertical="center"/>
    </xf>
    <xf numFmtId="0" fontId="0" fillId="0" borderId="0" xfId="0" applyAlignment="1">
      <alignment vertical="top" wrapText="1"/>
    </xf>
    <xf numFmtId="0" fontId="13" fillId="6" borderId="0" xfId="0" applyFont="1" applyFill="1" applyAlignment="1">
      <alignment horizontal="left" vertical="center"/>
    </xf>
    <xf numFmtId="0" fontId="0" fillId="0" borderId="0" xfId="0" applyAlignment="1">
      <alignment vertical="top"/>
    </xf>
    <xf numFmtId="0" fontId="0" fillId="0" borderId="0" xfId="0" applyAlignment="1">
      <alignment vertical="center" wrapText="1"/>
    </xf>
    <xf numFmtId="0" fontId="0" fillId="0" borderId="8" xfId="0" applyBorder="1" applyAlignment="1">
      <alignment vertical="center" wrapText="1"/>
    </xf>
    <xf numFmtId="0" fontId="4" fillId="2" borderId="0" xfId="0" applyFont="1" applyFill="1" applyAlignment="1">
      <alignment vertical="center" wrapText="1"/>
    </xf>
    <xf numFmtId="49" fontId="23" fillId="14" borderId="25" xfId="4" applyNumberFormat="1" applyBorder="1" applyAlignment="1">
      <alignment horizontal="left" vertical="top" wrapText="1"/>
    </xf>
    <xf numFmtId="49" fontId="23" fillId="14" borderId="26" xfId="4" applyNumberFormat="1" applyBorder="1" applyAlignment="1">
      <alignment horizontal="left" vertical="top" wrapText="1"/>
    </xf>
    <xf numFmtId="49" fontId="23" fillId="14" borderId="27" xfId="4" applyNumberFormat="1" applyBorder="1" applyAlignment="1">
      <alignment horizontal="left" vertical="top" wrapText="1"/>
    </xf>
    <xf numFmtId="49" fontId="23" fillId="14" borderId="19" xfId="4" applyNumberFormat="1" applyBorder="1" applyAlignment="1">
      <alignment horizontal="left" vertical="top" wrapText="1"/>
    </xf>
    <xf numFmtId="49" fontId="23" fillId="14" borderId="0" xfId="4" applyNumberFormat="1" applyBorder="1" applyAlignment="1">
      <alignment horizontal="left" vertical="top" wrapText="1"/>
    </xf>
    <xf numFmtId="49" fontId="23" fillId="14" borderId="23" xfId="4" applyNumberFormat="1" applyBorder="1" applyAlignment="1">
      <alignment horizontal="left" vertical="top" wrapText="1"/>
    </xf>
    <xf numFmtId="49" fontId="23" fillId="14" borderId="21" xfId="4" applyNumberFormat="1" applyBorder="1" applyAlignment="1">
      <alignment horizontal="left" vertical="top" wrapText="1"/>
    </xf>
    <xf numFmtId="49" fontId="23" fillId="14" borderId="22" xfId="4" applyNumberFormat="1" applyBorder="1" applyAlignment="1">
      <alignment horizontal="left" vertical="top" wrapText="1"/>
    </xf>
    <xf numFmtId="49" fontId="23" fillId="14" borderId="24" xfId="4" applyNumberFormat="1" applyBorder="1" applyAlignment="1">
      <alignment horizontal="left" vertical="top" wrapText="1"/>
    </xf>
  </cellXfs>
  <cellStyles count="5">
    <cellStyle name="Akzent1" xfId="4" builtinId="29"/>
    <cellStyle name="dbkatalog" xfId="1" xr:uid="{00000000-0005-0000-0000-000000000000}"/>
    <cellStyle name="DB-Katalog" xfId="2" xr:uid="{00000000-0005-0000-0000-000001000000}"/>
    <cellStyle name="Standard" xfId="0" builtinId="0"/>
    <cellStyle name="test"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E3E3E3"/>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420E"/>
      <rgbColor rgb="00666699"/>
      <rgbColor rgb="00969696"/>
      <rgbColor rgb="00003366"/>
      <rgbColor rgb="00339966"/>
      <rgbColor rgb="00003300"/>
      <rgbColor rgb="00333300"/>
      <rgbColor rgb="00993300"/>
      <rgbColor rgb="00993366"/>
      <rgbColor rgb="00333399"/>
      <rgbColor rgb="00333333"/>
    </indexedColors>
    <mruColors>
      <color rgb="FFCCFFCC"/>
      <color rgb="FFE3E3E3"/>
      <color rgb="FFFF99CC"/>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hierry.suard@fibl.org"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40"/>
  <sheetViews>
    <sheetView showGridLines="0" showRowColHeaders="0" tabSelected="1" topLeftCell="A10" zoomScaleNormal="100" zoomScalePageLayoutView="120" workbookViewId="0">
      <selection activeCell="B34" sqref="B34"/>
    </sheetView>
  </sheetViews>
  <sheetFormatPr baseColWidth="10" defaultColWidth="9.1796875" defaultRowHeight="12.5" x14ac:dyDescent="0.25"/>
  <cols>
    <col min="1" max="1" width="3.26953125" style="125" customWidth="1"/>
    <col min="2" max="2" width="85.26953125" style="125" customWidth="1"/>
  </cols>
  <sheetData>
    <row r="1" spans="1:2" ht="73.5" customHeight="1" x14ac:dyDescent="0.25">
      <c r="A1" s="188" t="s">
        <v>169</v>
      </c>
      <c r="B1" s="188"/>
    </row>
    <row r="2" spans="1:2" ht="20.25" customHeight="1" x14ac:dyDescent="0.25">
      <c r="A2" s="189" t="s">
        <v>8</v>
      </c>
      <c r="B2" s="189"/>
    </row>
    <row r="3" spans="1:2" ht="21" customHeight="1" x14ac:dyDescent="0.25">
      <c r="A3" s="189" t="s">
        <v>190</v>
      </c>
      <c r="B3" s="189"/>
    </row>
    <row r="4" spans="1:2" ht="18" x14ac:dyDescent="0.25">
      <c r="A4" s="190" t="s">
        <v>9</v>
      </c>
      <c r="B4" s="190"/>
    </row>
    <row r="5" spans="1:2" ht="9.65" customHeight="1" x14ac:dyDescent="0.35">
      <c r="A5" s="191"/>
      <c r="B5" s="191"/>
    </row>
    <row r="6" spans="1:2" ht="32.25" customHeight="1" x14ac:dyDescent="0.25">
      <c r="A6" s="184" t="s">
        <v>164</v>
      </c>
      <c r="B6" s="184"/>
    </row>
    <row r="7" spans="1:2" ht="135" customHeight="1" x14ac:dyDescent="0.25">
      <c r="A7" s="184" t="s">
        <v>10</v>
      </c>
      <c r="B7" s="184"/>
    </row>
    <row r="8" spans="1:2" ht="7.9" customHeight="1" x14ac:dyDescent="0.25">
      <c r="A8" s="183"/>
      <c r="B8" s="183"/>
    </row>
    <row r="9" spans="1:2" ht="44.25" customHeight="1" x14ac:dyDescent="0.25">
      <c r="A9" s="184" t="s">
        <v>11</v>
      </c>
      <c r="B9" s="184"/>
    </row>
    <row r="10" spans="1:2" ht="6.65" customHeight="1" x14ac:dyDescent="0.25">
      <c r="A10" s="183"/>
      <c r="B10" s="183"/>
    </row>
    <row r="11" spans="1:2" ht="39.75" customHeight="1" x14ac:dyDescent="0.25">
      <c r="A11" s="184" t="s">
        <v>12</v>
      </c>
      <c r="B11" s="184"/>
    </row>
    <row r="12" spans="1:2" ht="15.5" x14ac:dyDescent="0.25">
      <c r="A12" s="182" t="s">
        <v>13</v>
      </c>
      <c r="B12" s="182"/>
    </row>
    <row r="13" spans="1:2" ht="15.5" x14ac:dyDescent="0.25">
      <c r="A13" s="182" t="s">
        <v>14</v>
      </c>
      <c r="B13" s="182"/>
    </row>
    <row r="14" spans="1:2" ht="7.15" customHeight="1" x14ac:dyDescent="0.25">
      <c r="A14" s="183"/>
      <c r="B14" s="183"/>
    </row>
    <row r="15" spans="1:2" ht="46.5" customHeight="1" x14ac:dyDescent="0.25">
      <c r="A15" s="184" t="s">
        <v>15</v>
      </c>
      <c r="B15" s="184"/>
    </row>
    <row r="16" spans="1:2" ht="14.5" x14ac:dyDescent="0.25">
      <c r="A16" s="183"/>
      <c r="B16" s="183"/>
    </row>
    <row r="17" spans="1:16384" ht="18" x14ac:dyDescent="0.25">
      <c r="A17" s="185" t="s">
        <v>165</v>
      </c>
      <c r="B17" s="185"/>
    </row>
    <row r="18" spans="1:16384" s="130" customFormat="1" ht="6.65" customHeight="1" x14ac:dyDescent="0.25">
      <c r="A18" s="134"/>
      <c r="B18" s="135"/>
    </row>
    <row r="19" spans="1:16384" s="130" customFormat="1" ht="15.5" x14ac:dyDescent="0.25">
      <c r="A19" s="137">
        <v>1</v>
      </c>
      <c r="B19" s="136" t="s">
        <v>16</v>
      </c>
    </row>
    <row r="20" spans="1:16384" s="130" customFormat="1" ht="46.5" x14ac:dyDescent="0.25">
      <c r="A20" s="137">
        <v>2</v>
      </c>
      <c r="B20" s="132" t="s">
        <v>143</v>
      </c>
    </row>
    <row r="21" spans="1:16384" s="130" customFormat="1" ht="31" x14ac:dyDescent="0.25">
      <c r="A21" s="137">
        <v>3</v>
      </c>
      <c r="B21" s="136" t="s">
        <v>17</v>
      </c>
    </row>
    <row r="22" spans="1:16384" s="130" customFormat="1" ht="46.5" x14ac:dyDescent="0.25">
      <c r="A22" s="137">
        <v>4</v>
      </c>
      <c r="B22" s="136" t="s">
        <v>18</v>
      </c>
    </row>
    <row r="23" spans="1:16384" s="130" customFormat="1" ht="15.5" x14ac:dyDescent="0.25">
      <c r="A23" s="137">
        <v>5</v>
      </c>
      <c r="B23" s="136" t="s">
        <v>19</v>
      </c>
    </row>
    <row r="24" spans="1:16384" ht="12" customHeight="1" x14ac:dyDescent="0.35">
      <c r="A24" s="133"/>
      <c r="B24" s="131"/>
    </row>
    <row r="25" spans="1:16384" ht="15.5" x14ac:dyDescent="0.25">
      <c r="A25" s="186" t="s">
        <v>20</v>
      </c>
      <c r="B25" s="186"/>
    </row>
    <row r="26" spans="1:16384" ht="33" customHeight="1" x14ac:dyDescent="0.25">
      <c r="A26" s="187" t="s">
        <v>21</v>
      </c>
      <c r="B26" s="187"/>
    </row>
    <row r="27" spans="1:16384" ht="3.65" customHeight="1" x14ac:dyDescent="0.25">
      <c r="A27" s="133"/>
      <c r="B27" s="133"/>
    </row>
    <row r="28" spans="1:16384" ht="15.5" x14ac:dyDescent="0.25">
      <c r="A28" s="181" t="s">
        <v>166</v>
      </c>
      <c r="B28" s="181"/>
    </row>
    <row r="29" spans="1:16384" ht="15.5" x14ac:dyDescent="0.25">
      <c r="A29" s="181" t="s">
        <v>22</v>
      </c>
      <c r="B29" s="181"/>
    </row>
    <row r="30" spans="1:16384" s="173" customFormat="1" ht="18" customHeight="1" x14ac:dyDescent="0.35">
      <c r="A30" s="179" t="s">
        <v>167</v>
      </c>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79"/>
      <c r="DB30" s="179"/>
      <c r="DC30" s="179"/>
      <c r="DD30" s="179"/>
      <c r="DE30" s="179"/>
      <c r="DF30" s="179"/>
      <c r="DG30" s="179"/>
      <c r="DH30" s="179"/>
      <c r="DI30" s="179"/>
      <c r="DJ30" s="179"/>
      <c r="DK30" s="179"/>
      <c r="DL30" s="179"/>
      <c r="DM30" s="179"/>
      <c r="DN30" s="179"/>
      <c r="DO30" s="179"/>
      <c r="DP30" s="179"/>
      <c r="DQ30" s="179"/>
      <c r="DR30" s="179"/>
      <c r="DS30" s="179"/>
      <c r="DT30" s="179"/>
      <c r="DU30" s="179"/>
      <c r="DV30" s="179"/>
      <c r="DW30" s="179"/>
      <c r="DX30" s="179"/>
      <c r="DY30" s="179"/>
      <c r="DZ30" s="179"/>
      <c r="EA30" s="179"/>
      <c r="EB30" s="179"/>
      <c r="EC30" s="179"/>
      <c r="ED30" s="179"/>
      <c r="EE30" s="179"/>
      <c r="EF30" s="179"/>
      <c r="EG30" s="179"/>
      <c r="EH30" s="179"/>
      <c r="EI30" s="179"/>
      <c r="EJ30" s="179"/>
      <c r="EK30" s="179"/>
      <c r="EL30" s="179"/>
      <c r="EM30" s="179"/>
      <c r="EN30" s="179"/>
      <c r="EO30" s="179"/>
      <c r="EP30" s="179"/>
      <c r="EQ30" s="179"/>
      <c r="ER30" s="179"/>
      <c r="ES30" s="179"/>
      <c r="ET30" s="179"/>
      <c r="EU30" s="179"/>
      <c r="EV30" s="179"/>
      <c r="EW30" s="179"/>
      <c r="EX30" s="179"/>
      <c r="EY30" s="179"/>
      <c r="EZ30" s="179"/>
      <c r="FA30" s="179"/>
      <c r="FB30" s="179"/>
      <c r="FC30" s="179"/>
      <c r="FD30" s="179"/>
      <c r="FE30" s="179"/>
      <c r="FF30" s="179"/>
      <c r="FG30" s="179"/>
      <c r="FH30" s="179"/>
      <c r="FI30" s="179"/>
      <c r="FJ30" s="179"/>
      <c r="FK30" s="179"/>
      <c r="FL30" s="179"/>
      <c r="FM30" s="179"/>
      <c r="FN30" s="179"/>
      <c r="FO30" s="179"/>
      <c r="FP30" s="179"/>
      <c r="FQ30" s="179"/>
      <c r="FR30" s="179"/>
      <c r="FS30" s="179"/>
      <c r="FT30" s="179"/>
      <c r="FU30" s="179"/>
      <c r="FV30" s="179"/>
      <c r="FW30" s="179"/>
      <c r="FX30" s="179"/>
      <c r="FY30" s="179"/>
      <c r="FZ30" s="179"/>
      <c r="GA30" s="179"/>
      <c r="GB30" s="179"/>
      <c r="GC30" s="179"/>
      <c r="GD30" s="179"/>
      <c r="GE30" s="179"/>
      <c r="GF30" s="179"/>
      <c r="GG30" s="179"/>
      <c r="GH30" s="179"/>
      <c r="GI30" s="179"/>
      <c r="GJ30" s="179"/>
      <c r="GK30" s="179"/>
      <c r="GL30" s="179"/>
      <c r="GM30" s="179"/>
      <c r="GN30" s="179"/>
      <c r="GO30" s="179"/>
      <c r="GP30" s="179"/>
      <c r="GQ30" s="179"/>
      <c r="GR30" s="179"/>
      <c r="GS30" s="179"/>
      <c r="GT30" s="179"/>
      <c r="GU30" s="179"/>
      <c r="GV30" s="179"/>
      <c r="GW30" s="179"/>
      <c r="GX30" s="179"/>
      <c r="GY30" s="179"/>
      <c r="GZ30" s="179"/>
      <c r="HA30" s="179"/>
      <c r="HB30" s="179"/>
      <c r="HC30" s="179"/>
      <c r="HD30" s="179"/>
      <c r="HE30" s="179"/>
      <c r="HF30" s="179"/>
      <c r="HG30" s="179"/>
      <c r="HH30" s="179"/>
      <c r="HI30" s="179"/>
      <c r="HJ30" s="179"/>
      <c r="HK30" s="179"/>
      <c r="HL30" s="179"/>
      <c r="HM30" s="179"/>
      <c r="HN30" s="179"/>
      <c r="HO30" s="179"/>
      <c r="HP30" s="179"/>
      <c r="HQ30" s="179"/>
      <c r="HR30" s="179"/>
      <c r="HS30" s="179"/>
      <c r="HT30" s="179"/>
      <c r="HU30" s="179"/>
      <c r="HV30" s="179"/>
      <c r="HW30" s="179"/>
      <c r="HX30" s="179"/>
      <c r="HY30" s="179"/>
      <c r="HZ30" s="179"/>
      <c r="IA30" s="179"/>
      <c r="IB30" s="179"/>
      <c r="IC30" s="179"/>
      <c r="ID30" s="179"/>
      <c r="IE30" s="179"/>
      <c r="IF30" s="179"/>
      <c r="IG30" s="179"/>
      <c r="IH30" s="179"/>
      <c r="II30" s="179"/>
      <c r="IJ30" s="179"/>
      <c r="IK30" s="179"/>
      <c r="IL30" s="179"/>
      <c r="IM30" s="179"/>
      <c r="IN30" s="179"/>
      <c r="IO30" s="179"/>
      <c r="IP30" s="179"/>
      <c r="IQ30" s="179"/>
      <c r="IR30" s="179"/>
      <c r="IS30" s="179"/>
      <c r="IT30" s="179"/>
      <c r="IU30" s="179"/>
      <c r="IV30" s="179"/>
      <c r="IW30" s="179"/>
      <c r="IX30" s="179"/>
      <c r="IY30" s="179"/>
      <c r="IZ30" s="179"/>
      <c r="JA30" s="179"/>
      <c r="JB30" s="179"/>
      <c r="JC30" s="179"/>
      <c r="JD30" s="179"/>
      <c r="JE30" s="179"/>
      <c r="JF30" s="179"/>
      <c r="JG30" s="179"/>
      <c r="JH30" s="179"/>
      <c r="JI30" s="179"/>
      <c r="JJ30" s="179"/>
      <c r="JK30" s="179"/>
      <c r="JL30" s="179"/>
      <c r="JM30" s="179"/>
      <c r="JN30" s="179"/>
      <c r="JO30" s="179"/>
      <c r="JP30" s="179"/>
      <c r="JQ30" s="179"/>
      <c r="JR30" s="179"/>
      <c r="JS30" s="179"/>
      <c r="JT30" s="179"/>
      <c r="JU30" s="179"/>
      <c r="JV30" s="179"/>
      <c r="JW30" s="179"/>
      <c r="JX30" s="179"/>
      <c r="JY30" s="179"/>
      <c r="JZ30" s="179"/>
      <c r="KA30" s="179"/>
      <c r="KB30" s="179"/>
      <c r="KC30" s="179"/>
      <c r="KD30" s="179"/>
      <c r="KE30" s="179"/>
      <c r="KF30" s="179"/>
      <c r="KG30" s="179"/>
      <c r="KH30" s="179"/>
      <c r="KI30" s="179"/>
      <c r="KJ30" s="179"/>
      <c r="KK30" s="179"/>
      <c r="KL30" s="179"/>
      <c r="KM30" s="179"/>
      <c r="KN30" s="179"/>
      <c r="KO30" s="179"/>
      <c r="KP30" s="179"/>
      <c r="KQ30" s="179"/>
      <c r="KR30" s="179"/>
      <c r="KS30" s="179"/>
      <c r="KT30" s="179"/>
      <c r="KU30" s="179"/>
      <c r="KV30" s="179"/>
      <c r="KW30" s="179"/>
      <c r="KX30" s="179"/>
      <c r="KY30" s="179"/>
      <c r="KZ30" s="179"/>
      <c r="LA30" s="179"/>
      <c r="LB30" s="179"/>
      <c r="LC30" s="179"/>
      <c r="LD30" s="179"/>
      <c r="LE30" s="179"/>
      <c r="LF30" s="179"/>
      <c r="LG30" s="179"/>
      <c r="LH30" s="179"/>
      <c r="LI30" s="179"/>
      <c r="LJ30" s="179"/>
      <c r="LK30" s="179"/>
      <c r="LL30" s="179"/>
      <c r="LM30" s="179"/>
      <c r="LN30" s="179"/>
      <c r="LO30" s="179"/>
      <c r="LP30" s="179"/>
      <c r="LQ30" s="179"/>
      <c r="LR30" s="179"/>
      <c r="LS30" s="179"/>
      <c r="LT30" s="179"/>
      <c r="LU30" s="179"/>
      <c r="LV30" s="179"/>
      <c r="LW30" s="179"/>
      <c r="LX30" s="179"/>
      <c r="LY30" s="179"/>
      <c r="LZ30" s="179"/>
      <c r="MA30" s="179"/>
      <c r="MB30" s="179"/>
      <c r="MC30" s="179"/>
      <c r="MD30" s="179"/>
      <c r="ME30" s="179"/>
      <c r="MF30" s="179"/>
      <c r="MG30" s="179"/>
      <c r="MH30" s="179"/>
      <c r="MI30" s="179"/>
      <c r="MJ30" s="179"/>
      <c r="MK30" s="179"/>
      <c r="ML30" s="179"/>
      <c r="MM30" s="179"/>
      <c r="MN30" s="179"/>
      <c r="MO30" s="179"/>
      <c r="MP30" s="179"/>
      <c r="MQ30" s="179"/>
      <c r="MR30" s="179"/>
      <c r="MS30" s="179"/>
      <c r="MT30" s="179"/>
      <c r="MU30" s="179"/>
      <c r="MV30" s="179"/>
      <c r="MW30" s="179"/>
      <c r="MX30" s="179"/>
      <c r="MY30" s="179"/>
      <c r="MZ30" s="179"/>
      <c r="NA30" s="179"/>
      <c r="NB30" s="179"/>
      <c r="NC30" s="179"/>
      <c r="ND30" s="179"/>
      <c r="NE30" s="179"/>
      <c r="NF30" s="179"/>
      <c r="NG30" s="179"/>
      <c r="NH30" s="179"/>
      <c r="NI30" s="179"/>
      <c r="NJ30" s="179"/>
      <c r="NK30" s="179"/>
      <c r="NL30" s="179"/>
      <c r="NM30" s="179"/>
      <c r="NN30" s="179"/>
      <c r="NO30" s="179"/>
      <c r="NP30" s="179"/>
      <c r="NQ30" s="179"/>
      <c r="NR30" s="179"/>
      <c r="NS30" s="179"/>
      <c r="NT30" s="179"/>
      <c r="NU30" s="179"/>
      <c r="NV30" s="179"/>
      <c r="NW30" s="179"/>
      <c r="NX30" s="179"/>
      <c r="NY30" s="179"/>
      <c r="NZ30" s="179"/>
      <c r="OA30" s="179"/>
      <c r="OB30" s="179"/>
      <c r="OC30" s="179"/>
      <c r="OD30" s="179"/>
      <c r="OE30" s="179"/>
      <c r="OF30" s="179"/>
      <c r="OG30" s="179"/>
      <c r="OH30" s="179"/>
      <c r="OI30" s="179"/>
      <c r="OJ30" s="179"/>
      <c r="OK30" s="179"/>
      <c r="OL30" s="179"/>
      <c r="OM30" s="179"/>
      <c r="ON30" s="179"/>
      <c r="OO30" s="179"/>
      <c r="OP30" s="179"/>
      <c r="OQ30" s="179"/>
      <c r="OR30" s="179"/>
      <c r="OS30" s="179"/>
      <c r="OT30" s="179"/>
      <c r="OU30" s="179"/>
      <c r="OV30" s="179"/>
      <c r="OW30" s="179"/>
      <c r="OX30" s="179"/>
      <c r="OY30" s="179"/>
      <c r="OZ30" s="179"/>
      <c r="PA30" s="179"/>
      <c r="PB30" s="179"/>
      <c r="PC30" s="179"/>
      <c r="PD30" s="179"/>
      <c r="PE30" s="179"/>
      <c r="PF30" s="179"/>
      <c r="PG30" s="179"/>
      <c r="PH30" s="179"/>
      <c r="PI30" s="179"/>
      <c r="PJ30" s="179"/>
      <c r="PK30" s="179"/>
      <c r="PL30" s="179"/>
      <c r="PM30" s="179"/>
      <c r="PN30" s="179"/>
      <c r="PO30" s="179"/>
      <c r="PP30" s="179"/>
      <c r="PQ30" s="179"/>
      <c r="PR30" s="179"/>
      <c r="PS30" s="179"/>
      <c r="PT30" s="179"/>
      <c r="PU30" s="179"/>
      <c r="PV30" s="179"/>
      <c r="PW30" s="179"/>
      <c r="PX30" s="179"/>
      <c r="PY30" s="179"/>
      <c r="PZ30" s="179"/>
      <c r="QA30" s="179"/>
      <c r="QB30" s="179"/>
      <c r="QC30" s="179"/>
      <c r="QD30" s="179"/>
      <c r="QE30" s="179"/>
      <c r="QF30" s="179"/>
      <c r="QG30" s="179"/>
      <c r="QH30" s="179"/>
      <c r="QI30" s="179"/>
      <c r="QJ30" s="179"/>
      <c r="QK30" s="179"/>
      <c r="QL30" s="179"/>
      <c r="QM30" s="179"/>
      <c r="QN30" s="179"/>
      <c r="QO30" s="179"/>
      <c r="QP30" s="179"/>
      <c r="QQ30" s="179"/>
      <c r="QR30" s="179"/>
      <c r="QS30" s="179"/>
      <c r="QT30" s="179"/>
      <c r="QU30" s="179"/>
      <c r="QV30" s="179"/>
      <c r="QW30" s="179"/>
      <c r="QX30" s="179"/>
      <c r="QY30" s="179"/>
      <c r="QZ30" s="179"/>
      <c r="RA30" s="179"/>
      <c r="RB30" s="179"/>
      <c r="RC30" s="179"/>
      <c r="RD30" s="179"/>
      <c r="RE30" s="179"/>
      <c r="RF30" s="179"/>
      <c r="RG30" s="179"/>
      <c r="RH30" s="179"/>
      <c r="RI30" s="179"/>
      <c r="RJ30" s="179"/>
      <c r="RK30" s="179"/>
      <c r="RL30" s="179"/>
      <c r="RM30" s="179"/>
      <c r="RN30" s="179"/>
      <c r="RO30" s="179"/>
      <c r="RP30" s="179"/>
      <c r="RQ30" s="179"/>
      <c r="RR30" s="179"/>
      <c r="RS30" s="179"/>
      <c r="RT30" s="179"/>
      <c r="RU30" s="179"/>
      <c r="RV30" s="179"/>
      <c r="RW30" s="179"/>
      <c r="RX30" s="179"/>
      <c r="RY30" s="179"/>
      <c r="RZ30" s="179"/>
      <c r="SA30" s="179"/>
      <c r="SB30" s="179"/>
      <c r="SC30" s="179"/>
      <c r="SD30" s="179"/>
      <c r="SE30" s="179"/>
      <c r="SF30" s="179"/>
      <c r="SG30" s="179"/>
      <c r="SH30" s="179"/>
      <c r="SI30" s="179"/>
      <c r="SJ30" s="179"/>
      <c r="SK30" s="179"/>
      <c r="SL30" s="179"/>
      <c r="SM30" s="179"/>
      <c r="SN30" s="179"/>
      <c r="SO30" s="179"/>
      <c r="SP30" s="179"/>
      <c r="SQ30" s="179"/>
      <c r="SR30" s="179"/>
      <c r="SS30" s="179"/>
      <c r="ST30" s="179"/>
      <c r="SU30" s="179"/>
      <c r="SV30" s="179"/>
      <c r="SW30" s="179"/>
      <c r="SX30" s="179"/>
      <c r="SY30" s="179"/>
      <c r="SZ30" s="179"/>
      <c r="TA30" s="179"/>
      <c r="TB30" s="179"/>
      <c r="TC30" s="179"/>
      <c r="TD30" s="179"/>
      <c r="TE30" s="179"/>
      <c r="TF30" s="179"/>
      <c r="TG30" s="179"/>
      <c r="TH30" s="179"/>
      <c r="TI30" s="179"/>
      <c r="TJ30" s="179"/>
      <c r="TK30" s="179"/>
      <c r="TL30" s="179"/>
      <c r="TM30" s="179"/>
      <c r="TN30" s="179"/>
      <c r="TO30" s="179"/>
      <c r="TP30" s="179"/>
      <c r="TQ30" s="179"/>
      <c r="TR30" s="179"/>
      <c r="TS30" s="179"/>
      <c r="TT30" s="179"/>
      <c r="TU30" s="179"/>
      <c r="TV30" s="179"/>
      <c r="TW30" s="179"/>
      <c r="TX30" s="179"/>
      <c r="TY30" s="179"/>
      <c r="TZ30" s="179"/>
      <c r="UA30" s="179"/>
      <c r="UB30" s="179"/>
      <c r="UC30" s="179"/>
      <c r="UD30" s="179"/>
      <c r="UE30" s="179"/>
      <c r="UF30" s="179"/>
      <c r="UG30" s="179"/>
      <c r="UH30" s="179"/>
      <c r="UI30" s="179"/>
      <c r="UJ30" s="179"/>
      <c r="UK30" s="179"/>
      <c r="UL30" s="179"/>
      <c r="UM30" s="179"/>
      <c r="UN30" s="179"/>
      <c r="UO30" s="179"/>
      <c r="UP30" s="179"/>
      <c r="UQ30" s="179"/>
      <c r="UR30" s="179"/>
      <c r="US30" s="179"/>
      <c r="UT30" s="179"/>
      <c r="UU30" s="179"/>
      <c r="UV30" s="179"/>
      <c r="UW30" s="179"/>
      <c r="UX30" s="179"/>
      <c r="UY30" s="179"/>
      <c r="UZ30" s="179"/>
      <c r="VA30" s="179"/>
      <c r="VB30" s="179"/>
      <c r="VC30" s="179"/>
      <c r="VD30" s="179"/>
      <c r="VE30" s="179"/>
      <c r="VF30" s="179"/>
      <c r="VG30" s="179"/>
      <c r="VH30" s="179"/>
      <c r="VI30" s="179"/>
      <c r="VJ30" s="179"/>
      <c r="VK30" s="179"/>
      <c r="VL30" s="179"/>
      <c r="VM30" s="179"/>
      <c r="VN30" s="179"/>
      <c r="VO30" s="179"/>
      <c r="VP30" s="179"/>
      <c r="VQ30" s="179"/>
      <c r="VR30" s="179"/>
      <c r="VS30" s="179"/>
      <c r="VT30" s="179"/>
      <c r="VU30" s="179"/>
      <c r="VV30" s="179"/>
      <c r="VW30" s="179"/>
      <c r="VX30" s="179"/>
      <c r="VY30" s="179"/>
      <c r="VZ30" s="179"/>
      <c r="WA30" s="179"/>
      <c r="WB30" s="179"/>
      <c r="WC30" s="179"/>
      <c r="WD30" s="179"/>
      <c r="WE30" s="179"/>
      <c r="WF30" s="179"/>
      <c r="WG30" s="179"/>
      <c r="WH30" s="179"/>
      <c r="WI30" s="179"/>
      <c r="WJ30" s="179"/>
      <c r="WK30" s="179"/>
      <c r="WL30" s="179"/>
      <c r="WM30" s="179"/>
      <c r="WN30" s="179"/>
      <c r="WO30" s="179"/>
      <c r="WP30" s="179"/>
      <c r="WQ30" s="179"/>
      <c r="WR30" s="179"/>
      <c r="WS30" s="179"/>
      <c r="WT30" s="179"/>
      <c r="WU30" s="179"/>
      <c r="WV30" s="179"/>
      <c r="WW30" s="179"/>
      <c r="WX30" s="179"/>
      <c r="WY30" s="179"/>
      <c r="WZ30" s="179"/>
      <c r="XA30" s="179"/>
      <c r="XB30" s="179"/>
      <c r="XC30" s="179"/>
      <c r="XD30" s="179"/>
      <c r="XE30" s="179"/>
      <c r="XF30" s="179"/>
      <c r="XG30" s="179"/>
      <c r="XH30" s="179"/>
      <c r="XI30" s="179"/>
      <c r="XJ30" s="179"/>
      <c r="XK30" s="179"/>
      <c r="XL30" s="179"/>
      <c r="XM30" s="179"/>
      <c r="XN30" s="179"/>
      <c r="XO30" s="179"/>
      <c r="XP30" s="179"/>
      <c r="XQ30" s="179"/>
      <c r="XR30" s="179"/>
      <c r="XS30" s="179"/>
      <c r="XT30" s="179"/>
      <c r="XU30" s="179"/>
      <c r="XV30" s="179"/>
      <c r="XW30" s="179"/>
      <c r="XX30" s="179"/>
      <c r="XY30" s="179"/>
      <c r="XZ30" s="179"/>
      <c r="YA30" s="179"/>
      <c r="YB30" s="179"/>
      <c r="YC30" s="179"/>
      <c r="YD30" s="179"/>
      <c r="YE30" s="179"/>
      <c r="YF30" s="179"/>
      <c r="YG30" s="179"/>
      <c r="YH30" s="179"/>
      <c r="YI30" s="179"/>
      <c r="YJ30" s="179"/>
      <c r="YK30" s="179"/>
      <c r="YL30" s="179"/>
      <c r="YM30" s="179"/>
      <c r="YN30" s="179"/>
      <c r="YO30" s="179"/>
      <c r="YP30" s="179"/>
      <c r="YQ30" s="179"/>
      <c r="YR30" s="179"/>
      <c r="YS30" s="179"/>
      <c r="YT30" s="179"/>
      <c r="YU30" s="179"/>
      <c r="YV30" s="179"/>
      <c r="YW30" s="179"/>
      <c r="YX30" s="179"/>
      <c r="YY30" s="179"/>
      <c r="YZ30" s="179"/>
      <c r="ZA30" s="179"/>
      <c r="ZB30" s="179"/>
      <c r="ZC30" s="179"/>
      <c r="ZD30" s="179"/>
      <c r="ZE30" s="179"/>
      <c r="ZF30" s="179"/>
      <c r="ZG30" s="179"/>
      <c r="ZH30" s="179"/>
      <c r="ZI30" s="179"/>
      <c r="ZJ30" s="179"/>
      <c r="ZK30" s="179"/>
      <c r="ZL30" s="179"/>
      <c r="ZM30" s="179"/>
      <c r="ZN30" s="179"/>
      <c r="ZO30" s="179"/>
      <c r="ZP30" s="179"/>
      <c r="ZQ30" s="179"/>
      <c r="ZR30" s="179"/>
      <c r="ZS30" s="179"/>
      <c r="ZT30" s="179"/>
      <c r="ZU30" s="179"/>
      <c r="ZV30" s="179"/>
      <c r="ZW30" s="179"/>
      <c r="ZX30" s="179"/>
      <c r="ZY30" s="179"/>
      <c r="ZZ30" s="179"/>
      <c r="AAA30" s="179"/>
      <c r="AAB30" s="179"/>
      <c r="AAC30" s="179"/>
      <c r="AAD30" s="179"/>
      <c r="AAE30" s="179"/>
      <c r="AAF30" s="179"/>
      <c r="AAG30" s="179"/>
      <c r="AAH30" s="179"/>
      <c r="AAI30" s="179"/>
      <c r="AAJ30" s="179"/>
      <c r="AAK30" s="179"/>
      <c r="AAL30" s="179"/>
      <c r="AAM30" s="179"/>
      <c r="AAN30" s="179"/>
      <c r="AAO30" s="179"/>
      <c r="AAP30" s="179"/>
      <c r="AAQ30" s="179"/>
      <c r="AAR30" s="179"/>
      <c r="AAS30" s="179"/>
      <c r="AAT30" s="179"/>
      <c r="AAU30" s="179"/>
      <c r="AAV30" s="179"/>
      <c r="AAW30" s="179"/>
      <c r="AAX30" s="179"/>
      <c r="AAY30" s="179"/>
      <c r="AAZ30" s="179"/>
      <c r="ABA30" s="179"/>
      <c r="ABB30" s="179"/>
      <c r="ABC30" s="179"/>
      <c r="ABD30" s="179"/>
      <c r="ABE30" s="179"/>
      <c r="ABF30" s="179"/>
      <c r="ABG30" s="179"/>
      <c r="ABH30" s="179"/>
      <c r="ABI30" s="179"/>
      <c r="ABJ30" s="179"/>
      <c r="ABK30" s="179"/>
      <c r="ABL30" s="179"/>
      <c r="ABM30" s="179"/>
      <c r="ABN30" s="179"/>
      <c r="ABO30" s="179"/>
      <c r="ABP30" s="179"/>
      <c r="ABQ30" s="179"/>
      <c r="ABR30" s="179"/>
      <c r="ABS30" s="179"/>
      <c r="ABT30" s="179"/>
      <c r="ABU30" s="179"/>
      <c r="ABV30" s="179"/>
      <c r="ABW30" s="179"/>
      <c r="ABX30" s="179"/>
      <c r="ABY30" s="179"/>
      <c r="ABZ30" s="179"/>
      <c r="ACA30" s="179"/>
      <c r="ACB30" s="179"/>
      <c r="ACC30" s="179"/>
      <c r="ACD30" s="179"/>
      <c r="ACE30" s="179"/>
      <c r="ACF30" s="179"/>
      <c r="ACG30" s="179"/>
      <c r="ACH30" s="179"/>
      <c r="ACI30" s="179"/>
      <c r="ACJ30" s="179"/>
      <c r="ACK30" s="179"/>
      <c r="ACL30" s="179"/>
      <c r="ACM30" s="179"/>
      <c r="ACN30" s="179"/>
      <c r="ACO30" s="179"/>
      <c r="ACP30" s="179"/>
      <c r="ACQ30" s="179"/>
      <c r="ACR30" s="179"/>
      <c r="ACS30" s="179"/>
      <c r="ACT30" s="179"/>
      <c r="ACU30" s="179"/>
      <c r="ACV30" s="179"/>
      <c r="ACW30" s="179"/>
      <c r="ACX30" s="179"/>
      <c r="ACY30" s="179"/>
      <c r="ACZ30" s="179"/>
      <c r="ADA30" s="179"/>
      <c r="ADB30" s="179"/>
      <c r="ADC30" s="179"/>
      <c r="ADD30" s="179"/>
      <c r="ADE30" s="179"/>
      <c r="ADF30" s="179"/>
      <c r="ADG30" s="179"/>
      <c r="ADH30" s="179"/>
      <c r="ADI30" s="179"/>
      <c r="ADJ30" s="179"/>
      <c r="ADK30" s="179"/>
      <c r="ADL30" s="179"/>
      <c r="ADM30" s="179"/>
      <c r="ADN30" s="179"/>
      <c r="ADO30" s="179"/>
      <c r="ADP30" s="179"/>
      <c r="ADQ30" s="179"/>
      <c r="ADR30" s="179"/>
      <c r="ADS30" s="179"/>
      <c r="ADT30" s="179"/>
      <c r="ADU30" s="179"/>
      <c r="ADV30" s="179"/>
      <c r="ADW30" s="179"/>
      <c r="ADX30" s="179"/>
      <c r="ADY30" s="179"/>
      <c r="ADZ30" s="179"/>
      <c r="AEA30" s="179"/>
      <c r="AEB30" s="179"/>
      <c r="AEC30" s="179"/>
      <c r="AED30" s="179"/>
      <c r="AEE30" s="179"/>
      <c r="AEF30" s="179"/>
      <c r="AEG30" s="179"/>
      <c r="AEH30" s="179"/>
      <c r="AEI30" s="179"/>
      <c r="AEJ30" s="179"/>
      <c r="AEK30" s="179"/>
      <c r="AEL30" s="179"/>
      <c r="AEM30" s="179"/>
      <c r="AEN30" s="179"/>
      <c r="AEO30" s="179"/>
      <c r="AEP30" s="179"/>
      <c r="AEQ30" s="179"/>
      <c r="AER30" s="179"/>
      <c r="AES30" s="179"/>
      <c r="AET30" s="179"/>
      <c r="AEU30" s="179"/>
      <c r="AEV30" s="179"/>
      <c r="AEW30" s="179"/>
      <c r="AEX30" s="179"/>
      <c r="AEY30" s="179"/>
      <c r="AEZ30" s="179"/>
      <c r="AFA30" s="179"/>
      <c r="AFB30" s="179"/>
      <c r="AFC30" s="179"/>
      <c r="AFD30" s="179"/>
      <c r="AFE30" s="179"/>
      <c r="AFF30" s="179"/>
      <c r="AFG30" s="179"/>
      <c r="AFH30" s="179"/>
      <c r="AFI30" s="179"/>
      <c r="AFJ30" s="179"/>
      <c r="AFK30" s="179"/>
      <c r="AFL30" s="179"/>
      <c r="AFM30" s="179"/>
      <c r="AFN30" s="179"/>
      <c r="AFO30" s="179"/>
      <c r="AFP30" s="179"/>
      <c r="AFQ30" s="179"/>
      <c r="AFR30" s="179"/>
      <c r="AFS30" s="179"/>
      <c r="AFT30" s="179"/>
      <c r="AFU30" s="179"/>
      <c r="AFV30" s="179"/>
      <c r="AFW30" s="179"/>
      <c r="AFX30" s="179"/>
      <c r="AFY30" s="179"/>
      <c r="AFZ30" s="179"/>
      <c r="AGA30" s="179"/>
      <c r="AGB30" s="179"/>
      <c r="AGC30" s="179"/>
      <c r="AGD30" s="179"/>
      <c r="AGE30" s="179"/>
      <c r="AGF30" s="179"/>
      <c r="AGG30" s="179"/>
      <c r="AGH30" s="179"/>
      <c r="AGI30" s="179"/>
      <c r="AGJ30" s="179"/>
      <c r="AGK30" s="179"/>
      <c r="AGL30" s="179"/>
      <c r="AGM30" s="179"/>
      <c r="AGN30" s="179"/>
      <c r="AGO30" s="179"/>
      <c r="AGP30" s="179"/>
      <c r="AGQ30" s="179"/>
      <c r="AGR30" s="179"/>
      <c r="AGS30" s="179"/>
      <c r="AGT30" s="179"/>
      <c r="AGU30" s="179"/>
      <c r="AGV30" s="179"/>
      <c r="AGW30" s="179"/>
      <c r="AGX30" s="179"/>
      <c r="AGY30" s="179"/>
      <c r="AGZ30" s="179"/>
      <c r="AHA30" s="179"/>
      <c r="AHB30" s="179"/>
      <c r="AHC30" s="179"/>
      <c r="AHD30" s="179"/>
      <c r="AHE30" s="179"/>
      <c r="AHF30" s="179"/>
      <c r="AHG30" s="179"/>
      <c r="AHH30" s="179"/>
      <c r="AHI30" s="179"/>
      <c r="AHJ30" s="179"/>
      <c r="AHK30" s="179"/>
      <c r="AHL30" s="179"/>
      <c r="AHM30" s="179"/>
      <c r="AHN30" s="179"/>
      <c r="AHO30" s="179"/>
      <c r="AHP30" s="179"/>
      <c r="AHQ30" s="179"/>
      <c r="AHR30" s="179"/>
      <c r="AHS30" s="179"/>
      <c r="AHT30" s="179"/>
      <c r="AHU30" s="179"/>
      <c r="AHV30" s="179"/>
      <c r="AHW30" s="179"/>
      <c r="AHX30" s="179"/>
      <c r="AHY30" s="179"/>
      <c r="AHZ30" s="179"/>
      <c r="AIA30" s="179"/>
      <c r="AIB30" s="179"/>
      <c r="AIC30" s="179"/>
      <c r="AID30" s="179"/>
      <c r="AIE30" s="179"/>
      <c r="AIF30" s="179"/>
      <c r="AIG30" s="179"/>
      <c r="AIH30" s="179"/>
      <c r="AII30" s="179"/>
      <c r="AIJ30" s="179"/>
      <c r="AIK30" s="179"/>
      <c r="AIL30" s="179"/>
      <c r="AIM30" s="179"/>
      <c r="AIN30" s="179"/>
      <c r="AIO30" s="179"/>
      <c r="AIP30" s="179"/>
      <c r="AIQ30" s="179"/>
      <c r="AIR30" s="179"/>
      <c r="AIS30" s="179"/>
      <c r="AIT30" s="179"/>
      <c r="AIU30" s="179"/>
      <c r="AIV30" s="179"/>
      <c r="AIW30" s="179"/>
      <c r="AIX30" s="179"/>
      <c r="AIY30" s="179"/>
      <c r="AIZ30" s="179"/>
      <c r="AJA30" s="179"/>
      <c r="AJB30" s="179"/>
      <c r="AJC30" s="179"/>
      <c r="AJD30" s="179"/>
      <c r="AJE30" s="179"/>
      <c r="AJF30" s="179"/>
      <c r="AJG30" s="179"/>
      <c r="AJH30" s="179"/>
      <c r="AJI30" s="179"/>
      <c r="AJJ30" s="179"/>
      <c r="AJK30" s="179"/>
      <c r="AJL30" s="179"/>
      <c r="AJM30" s="179"/>
      <c r="AJN30" s="179"/>
      <c r="AJO30" s="179"/>
      <c r="AJP30" s="179"/>
      <c r="AJQ30" s="179"/>
      <c r="AJR30" s="179"/>
      <c r="AJS30" s="179"/>
      <c r="AJT30" s="179"/>
      <c r="AJU30" s="179"/>
      <c r="AJV30" s="179"/>
      <c r="AJW30" s="179"/>
      <c r="AJX30" s="179"/>
      <c r="AJY30" s="179"/>
      <c r="AJZ30" s="179"/>
      <c r="AKA30" s="179"/>
      <c r="AKB30" s="179"/>
      <c r="AKC30" s="179"/>
      <c r="AKD30" s="179"/>
      <c r="AKE30" s="179"/>
      <c r="AKF30" s="179"/>
      <c r="AKG30" s="179"/>
      <c r="AKH30" s="179"/>
      <c r="AKI30" s="179"/>
      <c r="AKJ30" s="179"/>
      <c r="AKK30" s="179"/>
      <c r="AKL30" s="179"/>
      <c r="AKM30" s="179"/>
      <c r="AKN30" s="179"/>
      <c r="AKO30" s="179"/>
      <c r="AKP30" s="179"/>
      <c r="AKQ30" s="179"/>
      <c r="AKR30" s="179"/>
      <c r="AKS30" s="179"/>
      <c r="AKT30" s="179"/>
      <c r="AKU30" s="179"/>
      <c r="AKV30" s="179"/>
      <c r="AKW30" s="179"/>
      <c r="AKX30" s="179"/>
      <c r="AKY30" s="179"/>
      <c r="AKZ30" s="179"/>
      <c r="ALA30" s="179"/>
      <c r="ALB30" s="179"/>
      <c r="ALC30" s="179"/>
      <c r="ALD30" s="179"/>
      <c r="ALE30" s="179"/>
      <c r="ALF30" s="179"/>
      <c r="ALG30" s="179"/>
      <c r="ALH30" s="179"/>
      <c r="ALI30" s="179"/>
      <c r="ALJ30" s="179"/>
      <c r="ALK30" s="179"/>
      <c r="ALL30" s="179"/>
      <c r="ALM30" s="179"/>
      <c r="ALN30" s="179"/>
      <c r="ALO30" s="179"/>
      <c r="ALP30" s="179"/>
      <c r="ALQ30" s="179"/>
      <c r="ALR30" s="179"/>
      <c r="ALS30" s="179"/>
      <c r="ALT30" s="179"/>
      <c r="ALU30" s="179"/>
      <c r="ALV30" s="179"/>
      <c r="ALW30" s="179"/>
      <c r="ALX30" s="179"/>
      <c r="ALY30" s="179"/>
      <c r="ALZ30" s="179"/>
      <c r="AMA30" s="179"/>
      <c r="AMB30" s="179"/>
      <c r="AMC30" s="179"/>
      <c r="AMD30" s="179"/>
      <c r="AME30" s="179"/>
      <c r="AMF30" s="179"/>
      <c r="AMG30" s="179"/>
      <c r="AMH30" s="179"/>
      <c r="AMI30" s="179"/>
      <c r="AMJ30" s="179"/>
      <c r="AMK30" s="179"/>
      <c r="AML30" s="179"/>
      <c r="AMM30" s="179"/>
      <c r="AMN30" s="179"/>
      <c r="AMO30" s="179"/>
      <c r="AMP30" s="179"/>
      <c r="AMQ30" s="179"/>
      <c r="AMR30" s="179"/>
      <c r="AMS30" s="179"/>
      <c r="AMT30" s="179"/>
      <c r="AMU30" s="179"/>
      <c r="AMV30" s="179"/>
      <c r="AMW30" s="179"/>
      <c r="AMX30" s="179"/>
      <c r="AMY30" s="179"/>
      <c r="AMZ30" s="179"/>
      <c r="ANA30" s="179"/>
      <c r="ANB30" s="179"/>
      <c r="ANC30" s="179"/>
      <c r="AND30" s="179"/>
      <c r="ANE30" s="179"/>
      <c r="ANF30" s="179"/>
      <c r="ANG30" s="179"/>
      <c r="ANH30" s="179"/>
      <c r="ANI30" s="179"/>
      <c r="ANJ30" s="179"/>
      <c r="ANK30" s="179"/>
      <c r="ANL30" s="179"/>
      <c r="ANM30" s="179"/>
      <c r="ANN30" s="179"/>
      <c r="ANO30" s="179"/>
      <c r="ANP30" s="179"/>
      <c r="ANQ30" s="179"/>
      <c r="ANR30" s="179"/>
      <c r="ANS30" s="179"/>
      <c r="ANT30" s="179"/>
      <c r="ANU30" s="179"/>
      <c r="ANV30" s="179"/>
      <c r="ANW30" s="179"/>
      <c r="ANX30" s="179"/>
      <c r="ANY30" s="179"/>
      <c r="ANZ30" s="179"/>
      <c r="AOA30" s="179"/>
      <c r="AOB30" s="179"/>
      <c r="AOC30" s="179"/>
      <c r="AOD30" s="179"/>
      <c r="AOE30" s="179"/>
      <c r="AOF30" s="179"/>
      <c r="AOG30" s="179"/>
      <c r="AOH30" s="179"/>
      <c r="AOI30" s="179"/>
      <c r="AOJ30" s="179"/>
      <c r="AOK30" s="179"/>
      <c r="AOL30" s="179"/>
      <c r="AOM30" s="179"/>
      <c r="AON30" s="179"/>
      <c r="AOO30" s="179"/>
      <c r="AOP30" s="179"/>
      <c r="AOQ30" s="179"/>
      <c r="AOR30" s="179"/>
      <c r="AOS30" s="179"/>
      <c r="AOT30" s="179"/>
      <c r="AOU30" s="179"/>
      <c r="AOV30" s="179"/>
      <c r="AOW30" s="179"/>
      <c r="AOX30" s="179"/>
      <c r="AOY30" s="179"/>
      <c r="AOZ30" s="179"/>
      <c r="APA30" s="179"/>
      <c r="APB30" s="179"/>
      <c r="APC30" s="179"/>
      <c r="APD30" s="179"/>
      <c r="APE30" s="179"/>
      <c r="APF30" s="179"/>
      <c r="APG30" s="179"/>
      <c r="APH30" s="179"/>
      <c r="API30" s="179"/>
      <c r="APJ30" s="179"/>
      <c r="APK30" s="179"/>
      <c r="APL30" s="179"/>
      <c r="APM30" s="179"/>
      <c r="APN30" s="179"/>
      <c r="APO30" s="179"/>
      <c r="APP30" s="179"/>
      <c r="APQ30" s="179"/>
      <c r="APR30" s="179"/>
      <c r="APS30" s="179"/>
      <c r="APT30" s="179"/>
      <c r="APU30" s="179"/>
      <c r="APV30" s="179"/>
      <c r="APW30" s="179"/>
      <c r="APX30" s="179"/>
      <c r="APY30" s="179"/>
      <c r="APZ30" s="179"/>
      <c r="AQA30" s="179"/>
      <c r="AQB30" s="179"/>
      <c r="AQC30" s="179"/>
      <c r="AQD30" s="179"/>
      <c r="AQE30" s="179"/>
      <c r="AQF30" s="179"/>
      <c r="AQG30" s="179"/>
      <c r="AQH30" s="179"/>
      <c r="AQI30" s="179"/>
      <c r="AQJ30" s="179"/>
      <c r="AQK30" s="179"/>
      <c r="AQL30" s="179"/>
      <c r="AQM30" s="179"/>
      <c r="AQN30" s="179"/>
      <c r="AQO30" s="179"/>
      <c r="AQP30" s="179"/>
      <c r="AQQ30" s="179"/>
      <c r="AQR30" s="179"/>
      <c r="AQS30" s="179"/>
      <c r="AQT30" s="179"/>
      <c r="AQU30" s="179"/>
      <c r="AQV30" s="179"/>
      <c r="AQW30" s="179"/>
      <c r="AQX30" s="179"/>
      <c r="AQY30" s="179"/>
      <c r="AQZ30" s="179"/>
      <c r="ARA30" s="179"/>
      <c r="ARB30" s="179"/>
      <c r="ARC30" s="179"/>
      <c r="ARD30" s="179"/>
      <c r="ARE30" s="179"/>
      <c r="ARF30" s="179"/>
      <c r="ARG30" s="179"/>
      <c r="ARH30" s="179"/>
      <c r="ARI30" s="179"/>
      <c r="ARJ30" s="179"/>
      <c r="ARK30" s="179"/>
      <c r="ARL30" s="179"/>
      <c r="ARM30" s="179"/>
      <c r="ARN30" s="179"/>
      <c r="ARO30" s="179"/>
      <c r="ARP30" s="179"/>
      <c r="ARQ30" s="179"/>
      <c r="ARR30" s="179"/>
      <c r="ARS30" s="179"/>
      <c r="ART30" s="179"/>
      <c r="ARU30" s="179"/>
      <c r="ARV30" s="179"/>
      <c r="ARW30" s="179"/>
      <c r="ARX30" s="179"/>
      <c r="ARY30" s="179"/>
      <c r="ARZ30" s="179"/>
      <c r="ASA30" s="179"/>
      <c r="ASB30" s="179"/>
      <c r="ASC30" s="179"/>
      <c r="ASD30" s="179"/>
      <c r="ASE30" s="179"/>
      <c r="ASF30" s="179"/>
      <c r="ASG30" s="179"/>
      <c r="ASH30" s="179"/>
      <c r="ASI30" s="179"/>
      <c r="ASJ30" s="179"/>
      <c r="ASK30" s="179"/>
      <c r="ASL30" s="179"/>
      <c r="ASM30" s="179"/>
      <c r="ASN30" s="179"/>
      <c r="ASO30" s="179"/>
      <c r="ASP30" s="179"/>
      <c r="ASQ30" s="179"/>
      <c r="ASR30" s="179"/>
      <c r="ASS30" s="179"/>
      <c r="AST30" s="179"/>
      <c r="ASU30" s="179"/>
      <c r="ASV30" s="179"/>
      <c r="ASW30" s="179"/>
      <c r="ASX30" s="179"/>
      <c r="ASY30" s="179"/>
      <c r="ASZ30" s="179"/>
      <c r="ATA30" s="179"/>
      <c r="ATB30" s="179"/>
      <c r="ATC30" s="179"/>
      <c r="ATD30" s="179"/>
      <c r="ATE30" s="179"/>
      <c r="ATF30" s="179"/>
      <c r="ATG30" s="179"/>
      <c r="ATH30" s="179"/>
      <c r="ATI30" s="179"/>
      <c r="ATJ30" s="179"/>
      <c r="ATK30" s="179"/>
      <c r="ATL30" s="179"/>
      <c r="ATM30" s="179"/>
      <c r="ATN30" s="179"/>
      <c r="ATO30" s="179"/>
      <c r="ATP30" s="179"/>
      <c r="ATQ30" s="179"/>
      <c r="ATR30" s="179"/>
      <c r="ATS30" s="179"/>
      <c r="ATT30" s="179"/>
      <c r="ATU30" s="179"/>
      <c r="ATV30" s="179"/>
      <c r="ATW30" s="179"/>
      <c r="ATX30" s="179"/>
      <c r="ATY30" s="179"/>
      <c r="ATZ30" s="179"/>
      <c r="AUA30" s="179"/>
      <c r="AUB30" s="179"/>
      <c r="AUC30" s="179"/>
      <c r="AUD30" s="179"/>
      <c r="AUE30" s="179"/>
      <c r="AUF30" s="179"/>
      <c r="AUG30" s="179"/>
      <c r="AUH30" s="179"/>
      <c r="AUI30" s="179"/>
      <c r="AUJ30" s="179"/>
      <c r="AUK30" s="179"/>
      <c r="AUL30" s="179"/>
      <c r="AUM30" s="179"/>
      <c r="AUN30" s="179"/>
      <c r="AUO30" s="179"/>
      <c r="AUP30" s="179"/>
      <c r="AUQ30" s="179"/>
      <c r="AUR30" s="179"/>
      <c r="AUS30" s="179"/>
      <c r="AUT30" s="179"/>
      <c r="AUU30" s="179"/>
      <c r="AUV30" s="179"/>
      <c r="AUW30" s="179"/>
      <c r="AUX30" s="179"/>
      <c r="AUY30" s="179"/>
      <c r="AUZ30" s="179"/>
      <c r="AVA30" s="179"/>
      <c r="AVB30" s="179"/>
      <c r="AVC30" s="179"/>
      <c r="AVD30" s="179"/>
      <c r="AVE30" s="179"/>
      <c r="AVF30" s="179"/>
      <c r="AVG30" s="179"/>
      <c r="AVH30" s="179"/>
      <c r="AVI30" s="179"/>
      <c r="AVJ30" s="179"/>
      <c r="AVK30" s="179"/>
      <c r="AVL30" s="179"/>
      <c r="AVM30" s="179"/>
      <c r="AVN30" s="179"/>
      <c r="AVO30" s="179"/>
      <c r="AVP30" s="179"/>
      <c r="AVQ30" s="179"/>
      <c r="AVR30" s="179"/>
      <c r="AVS30" s="179"/>
      <c r="AVT30" s="179"/>
      <c r="AVU30" s="179"/>
      <c r="AVV30" s="179"/>
      <c r="AVW30" s="179"/>
      <c r="AVX30" s="179"/>
      <c r="AVY30" s="179"/>
      <c r="AVZ30" s="179"/>
      <c r="AWA30" s="179"/>
      <c r="AWB30" s="179"/>
      <c r="AWC30" s="179"/>
      <c r="AWD30" s="179"/>
      <c r="AWE30" s="179"/>
      <c r="AWF30" s="179"/>
      <c r="AWG30" s="179"/>
      <c r="AWH30" s="179"/>
      <c r="AWI30" s="179"/>
      <c r="AWJ30" s="179"/>
      <c r="AWK30" s="179"/>
      <c r="AWL30" s="179"/>
      <c r="AWM30" s="179"/>
      <c r="AWN30" s="179"/>
      <c r="AWO30" s="179"/>
      <c r="AWP30" s="179"/>
      <c r="AWQ30" s="179"/>
      <c r="AWR30" s="179"/>
      <c r="AWS30" s="179"/>
      <c r="AWT30" s="179"/>
      <c r="AWU30" s="179"/>
      <c r="AWV30" s="179"/>
      <c r="AWW30" s="179"/>
      <c r="AWX30" s="179"/>
      <c r="AWY30" s="179"/>
      <c r="AWZ30" s="179"/>
      <c r="AXA30" s="179"/>
      <c r="AXB30" s="179"/>
      <c r="AXC30" s="179"/>
      <c r="AXD30" s="179"/>
      <c r="AXE30" s="179"/>
      <c r="AXF30" s="179"/>
      <c r="AXG30" s="179"/>
      <c r="AXH30" s="179"/>
      <c r="AXI30" s="179"/>
      <c r="AXJ30" s="179"/>
      <c r="AXK30" s="179"/>
      <c r="AXL30" s="179"/>
      <c r="AXM30" s="179"/>
      <c r="AXN30" s="179"/>
      <c r="AXO30" s="179"/>
      <c r="AXP30" s="179"/>
      <c r="AXQ30" s="179"/>
      <c r="AXR30" s="179"/>
      <c r="AXS30" s="179"/>
      <c r="AXT30" s="179"/>
      <c r="AXU30" s="179"/>
      <c r="AXV30" s="179"/>
      <c r="AXW30" s="179"/>
      <c r="AXX30" s="179"/>
      <c r="AXY30" s="179"/>
      <c r="AXZ30" s="179"/>
      <c r="AYA30" s="179"/>
      <c r="AYB30" s="179"/>
      <c r="AYC30" s="179"/>
      <c r="AYD30" s="179"/>
      <c r="AYE30" s="179"/>
      <c r="AYF30" s="179"/>
      <c r="AYG30" s="179"/>
      <c r="AYH30" s="179"/>
      <c r="AYI30" s="179"/>
      <c r="AYJ30" s="179"/>
      <c r="AYK30" s="179"/>
      <c r="AYL30" s="179"/>
      <c r="AYM30" s="179"/>
      <c r="AYN30" s="179"/>
      <c r="AYO30" s="179"/>
      <c r="AYP30" s="179"/>
      <c r="AYQ30" s="179"/>
      <c r="AYR30" s="179"/>
      <c r="AYS30" s="179"/>
      <c r="AYT30" s="179"/>
      <c r="AYU30" s="179"/>
      <c r="AYV30" s="179"/>
      <c r="AYW30" s="179"/>
      <c r="AYX30" s="179"/>
      <c r="AYY30" s="179"/>
      <c r="AYZ30" s="179"/>
      <c r="AZA30" s="179"/>
      <c r="AZB30" s="179"/>
      <c r="AZC30" s="179"/>
      <c r="AZD30" s="179"/>
      <c r="AZE30" s="179"/>
      <c r="AZF30" s="179"/>
      <c r="AZG30" s="179"/>
      <c r="AZH30" s="179"/>
      <c r="AZI30" s="179"/>
      <c r="AZJ30" s="179"/>
      <c r="AZK30" s="179"/>
      <c r="AZL30" s="179"/>
      <c r="AZM30" s="179"/>
      <c r="AZN30" s="179"/>
      <c r="AZO30" s="179"/>
      <c r="AZP30" s="179"/>
      <c r="AZQ30" s="179"/>
      <c r="AZR30" s="179"/>
      <c r="AZS30" s="179"/>
      <c r="AZT30" s="179"/>
      <c r="AZU30" s="179"/>
      <c r="AZV30" s="179"/>
      <c r="AZW30" s="179"/>
      <c r="AZX30" s="179"/>
      <c r="AZY30" s="179"/>
      <c r="AZZ30" s="179"/>
      <c r="BAA30" s="179"/>
      <c r="BAB30" s="179"/>
      <c r="BAC30" s="179"/>
      <c r="BAD30" s="179"/>
      <c r="BAE30" s="179"/>
      <c r="BAF30" s="179"/>
      <c r="BAG30" s="179"/>
      <c r="BAH30" s="179"/>
      <c r="BAI30" s="179"/>
      <c r="BAJ30" s="179"/>
      <c r="BAK30" s="179"/>
      <c r="BAL30" s="179"/>
      <c r="BAM30" s="179"/>
      <c r="BAN30" s="179"/>
      <c r="BAO30" s="179"/>
      <c r="BAP30" s="179"/>
      <c r="BAQ30" s="179"/>
      <c r="BAR30" s="179"/>
      <c r="BAS30" s="179"/>
      <c r="BAT30" s="179"/>
      <c r="BAU30" s="179"/>
      <c r="BAV30" s="179"/>
      <c r="BAW30" s="179"/>
      <c r="BAX30" s="179"/>
      <c r="BAY30" s="179"/>
      <c r="BAZ30" s="179"/>
      <c r="BBA30" s="179"/>
      <c r="BBB30" s="179"/>
      <c r="BBC30" s="179"/>
      <c r="BBD30" s="179"/>
      <c r="BBE30" s="179"/>
      <c r="BBF30" s="179"/>
      <c r="BBG30" s="179"/>
      <c r="BBH30" s="179"/>
      <c r="BBI30" s="179"/>
      <c r="BBJ30" s="179"/>
      <c r="BBK30" s="179"/>
      <c r="BBL30" s="179"/>
      <c r="BBM30" s="179"/>
      <c r="BBN30" s="179"/>
      <c r="BBO30" s="179"/>
      <c r="BBP30" s="179"/>
      <c r="BBQ30" s="179"/>
      <c r="BBR30" s="179"/>
      <c r="BBS30" s="179"/>
      <c r="BBT30" s="179"/>
      <c r="BBU30" s="179"/>
      <c r="BBV30" s="179"/>
      <c r="BBW30" s="179"/>
      <c r="BBX30" s="179"/>
      <c r="BBY30" s="179"/>
      <c r="BBZ30" s="179"/>
      <c r="BCA30" s="179"/>
      <c r="BCB30" s="179"/>
      <c r="BCC30" s="179"/>
      <c r="BCD30" s="179"/>
      <c r="BCE30" s="179"/>
      <c r="BCF30" s="179"/>
      <c r="BCG30" s="179"/>
      <c r="BCH30" s="179"/>
      <c r="BCI30" s="179"/>
      <c r="BCJ30" s="179"/>
      <c r="BCK30" s="179"/>
      <c r="BCL30" s="179"/>
      <c r="BCM30" s="179"/>
      <c r="BCN30" s="179"/>
      <c r="BCO30" s="179"/>
      <c r="BCP30" s="179"/>
      <c r="BCQ30" s="179"/>
      <c r="BCR30" s="179"/>
      <c r="BCS30" s="179"/>
      <c r="BCT30" s="179"/>
      <c r="BCU30" s="179"/>
      <c r="BCV30" s="179"/>
      <c r="BCW30" s="179"/>
      <c r="BCX30" s="179"/>
      <c r="BCY30" s="179"/>
      <c r="BCZ30" s="179"/>
      <c r="BDA30" s="179"/>
      <c r="BDB30" s="179"/>
      <c r="BDC30" s="179"/>
      <c r="BDD30" s="179"/>
      <c r="BDE30" s="179"/>
      <c r="BDF30" s="179"/>
      <c r="BDG30" s="179"/>
      <c r="BDH30" s="179"/>
      <c r="BDI30" s="179"/>
      <c r="BDJ30" s="179"/>
      <c r="BDK30" s="179"/>
      <c r="BDL30" s="179"/>
      <c r="BDM30" s="179"/>
      <c r="BDN30" s="179"/>
      <c r="BDO30" s="179"/>
      <c r="BDP30" s="179"/>
      <c r="BDQ30" s="179"/>
      <c r="BDR30" s="179"/>
      <c r="BDS30" s="179"/>
      <c r="BDT30" s="179"/>
      <c r="BDU30" s="179"/>
      <c r="BDV30" s="179"/>
      <c r="BDW30" s="179"/>
      <c r="BDX30" s="179"/>
      <c r="BDY30" s="179"/>
      <c r="BDZ30" s="179"/>
      <c r="BEA30" s="179"/>
      <c r="BEB30" s="179"/>
      <c r="BEC30" s="179"/>
      <c r="BED30" s="179"/>
      <c r="BEE30" s="179"/>
      <c r="BEF30" s="179"/>
      <c r="BEG30" s="179"/>
      <c r="BEH30" s="179"/>
      <c r="BEI30" s="179"/>
      <c r="BEJ30" s="179"/>
      <c r="BEK30" s="179"/>
      <c r="BEL30" s="179"/>
      <c r="BEM30" s="179"/>
      <c r="BEN30" s="179"/>
      <c r="BEO30" s="179"/>
      <c r="BEP30" s="179"/>
      <c r="BEQ30" s="179"/>
      <c r="BER30" s="179"/>
      <c r="BES30" s="179"/>
      <c r="BET30" s="179"/>
      <c r="BEU30" s="179"/>
      <c r="BEV30" s="179"/>
      <c r="BEW30" s="179"/>
      <c r="BEX30" s="179"/>
      <c r="BEY30" s="179"/>
      <c r="BEZ30" s="179"/>
      <c r="BFA30" s="179"/>
      <c r="BFB30" s="179"/>
      <c r="BFC30" s="179"/>
      <c r="BFD30" s="179"/>
      <c r="BFE30" s="179"/>
      <c r="BFF30" s="179"/>
      <c r="BFG30" s="179"/>
      <c r="BFH30" s="179"/>
      <c r="BFI30" s="179"/>
      <c r="BFJ30" s="179"/>
      <c r="BFK30" s="179"/>
      <c r="BFL30" s="179"/>
      <c r="BFM30" s="179"/>
      <c r="BFN30" s="179"/>
      <c r="BFO30" s="179"/>
      <c r="BFP30" s="179"/>
      <c r="BFQ30" s="179"/>
      <c r="BFR30" s="179"/>
      <c r="BFS30" s="179"/>
      <c r="BFT30" s="179"/>
      <c r="BFU30" s="179"/>
      <c r="BFV30" s="179"/>
      <c r="BFW30" s="179"/>
      <c r="BFX30" s="179"/>
      <c r="BFY30" s="179"/>
      <c r="BFZ30" s="179"/>
      <c r="BGA30" s="179"/>
      <c r="BGB30" s="179"/>
      <c r="BGC30" s="179"/>
      <c r="BGD30" s="179"/>
      <c r="BGE30" s="179"/>
      <c r="BGF30" s="179"/>
      <c r="BGG30" s="179"/>
      <c r="BGH30" s="179"/>
      <c r="BGI30" s="179"/>
      <c r="BGJ30" s="179"/>
      <c r="BGK30" s="179"/>
      <c r="BGL30" s="179"/>
      <c r="BGM30" s="179"/>
      <c r="BGN30" s="179"/>
      <c r="BGO30" s="179"/>
      <c r="BGP30" s="179"/>
      <c r="BGQ30" s="179"/>
      <c r="BGR30" s="179"/>
      <c r="BGS30" s="179"/>
      <c r="BGT30" s="179"/>
      <c r="BGU30" s="179"/>
      <c r="BGV30" s="179"/>
      <c r="BGW30" s="179"/>
      <c r="BGX30" s="179"/>
      <c r="BGY30" s="179"/>
      <c r="BGZ30" s="179"/>
      <c r="BHA30" s="179"/>
      <c r="BHB30" s="179"/>
      <c r="BHC30" s="179"/>
      <c r="BHD30" s="179"/>
      <c r="BHE30" s="179"/>
      <c r="BHF30" s="179"/>
      <c r="BHG30" s="179"/>
      <c r="BHH30" s="179"/>
      <c r="BHI30" s="179"/>
      <c r="BHJ30" s="179"/>
      <c r="BHK30" s="179"/>
      <c r="BHL30" s="179"/>
      <c r="BHM30" s="179"/>
      <c r="BHN30" s="179"/>
      <c r="BHO30" s="179"/>
      <c r="BHP30" s="179"/>
      <c r="BHQ30" s="179"/>
      <c r="BHR30" s="179"/>
      <c r="BHS30" s="179"/>
      <c r="BHT30" s="179"/>
      <c r="BHU30" s="179"/>
      <c r="BHV30" s="179"/>
      <c r="BHW30" s="179"/>
      <c r="BHX30" s="179"/>
      <c r="BHY30" s="179"/>
      <c r="BHZ30" s="179"/>
      <c r="BIA30" s="179"/>
      <c r="BIB30" s="179"/>
      <c r="BIC30" s="179"/>
      <c r="BID30" s="179"/>
      <c r="BIE30" s="179"/>
      <c r="BIF30" s="179"/>
      <c r="BIG30" s="179"/>
      <c r="BIH30" s="179"/>
      <c r="BII30" s="179"/>
      <c r="BIJ30" s="179"/>
      <c r="BIK30" s="179"/>
      <c r="BIL30" s="179"/>
      <c r="BIM30" s="179"/>
      <c r="BIN30" s="179"/>
      <c r="BIO30" s="179"/>
      <c r="BIP30" s="179"/>
      <c r="BIQ30" s="179"/>
      <c r="BIR30" s="179"/>
      <c r="BIS30" s="179"/>
      <c r="BIT30" s="179"/>
      <c r="BIU30" s="179"/>
      <c r="BIV30" s="179"/>
      <c r="BIW30" s="179"/>
      <c r="BIX30" s="179"/>
      <c r="BIY30" s="179"/>
      <c r="BIZ30" s="179"/>
      <c r="BJA30" s="179"/>
      <c r="BJB30" s="179"/>
      <c r="BJC30" s="179"/>
      <c r="BJD30" s="179"/>
      <c r="BJE30" s="179"/>
      <c r="BJF30" s="179"/>
      <c r="BJG30" s="179"/>
      <c r="BJH30" s="179"/>
      <c r="BJI30" s="179"/>
      <c r="BJJ30" s="179"/>
      <c r="BJK30" s="179"/>
      <c r="BJL30" s="179"/>
      <c r="BJM30" s="179"/>
      <c r="BJN30" s="179"/>
      <c r="BJO30" s="179"/>
      <c r="BJP30" s="179"/>
      <c r="BJQ30" s="179"/>
      <c r="BJR30" s="179"/>
      <c r="BJS30" s="179"/>
      <c r="BJT30" s="179"/>
      <c r="BJU30" s="179"/>
      <c r="BJV30" s="179"/>
      <c r="BJW30" s="179"/>
      <c r="BJX30" s="179"/>
      <c r="BJY30" s="179"/>
      <c r="BJZ30" s="179"/>
      <c r="BKA30" s="179"/>
      <c r="BKB30" s="179"/>
      <c r="BKC30" s="179"/>
      <c r="BKD30" s="179"/>
      <c r="BKE30" s="179"/>
      <c r="BKF30" s="179"/>
      <c r="BKG30" s="179"/>
      <c r="BKH30" s="179"/>
      <c r="BKI30" s="179"/>
      <c r="BKJ30" s="179"/>
      <c r="BKK30" s="179"/>
      <c r="BKL30" s="179"/>
      <c r="BKM30" s="179"/>
      <c r="BKN30" s="179"/>
      <c r="BKO30" s="179"/>
      <c r="BKP30" s="179"/>
      <c r="BKQ30" s="179"/>
      <c r="BKR30" s="179"/>
      <c r="BKS30" s="179"/>
      <c r="BKT30" s="179"/>
      <c r="BKU30" s="179"/>
      <c r="BKV30" s="179"/>
      <c r="BKW30" s="179"/>
      <c r="BKX30" s="179"/>
      <c r="BKY30" s="179"/>
      <c r="BKZ30" s="179"/>
      <c r="BLA30" s="179"/>
      <c r="BLB30" s="179"/>
      <c r="BLC30" s="179"/>
      <c r="BLD30" s="179"/>
      <c r="BLE30" s="179"/>
      <c r="BLF30" s="179"/>
      <c r="BLG30" s="179"/>
      <c r="BLH30" s="179"/>
      <c r="BLI30" s="179"/>
      <c r="BLJ30" s="179"/>
      <c r="BLK30" s="179"/>
      <c r="BLL30" s="179"/>
      <c r="BLM30" s="179"/>
      <c r="BLN30" s="179"/>
      <c r="BLO30" s="179"/>
      <c r="BLP30" s="179"/>
      <c r="BLQ30" s="179"/>
      <c r="BLR30" s="179"/>
      <c r="BLS30" s="179"/>
      <c r="BLT30" s="179"/>
      <c r="BLU30" s="179"/>
      <c r="BLV30" s="179"/>
      <c r="BLW30" s="179"/>
      <c r="BLX30" s="179"/>
      <c r="BLY30" s="179"/>
      <c r="BLZ30" s="179"/>
      <c r="BMA30" s="179"/>
      <c r="BMB30" s="179"/>
      <c r="BMC30" s="179"/>
      <c r="BMD30" s="179"/>
      <c r="BME30" s="179"/>
      <c r="BMF30" s="179"/>
      <c r="BMG30" s="179"/>
      <c r="BMH30" s="179"/>
      <c r="BMI30" s="179"/>
      <c r="BMJ30" s="179"/>
      <c r="BMK30" s="179"/>
      <c r="BML30" s="179"/>
      <c r="BMM30" s="179"/>
      <c r="BMN30" s="179"/>
      <c r="BMO30" s="179"/>
      <c r="BMP30" s="179"/>
      <c r="BMQ30" s="179"/>
      <c r="BMR30" s="179"/>
      <c r="BMS30" s="179"/>
      <c r="BMT30" s="179"/>
      <c r="BMU30" s="179"/>
      <c r="BMV30" s="179"/>
      <c r="BMW30" s="179"/>
      <c r="BMX30" s="179"/>
      <c r="BMY30" s="179"/>
      <c r="BMZ30" s="179"/>
      <c r="BNA30" s="179"/>
      <c r="BNB30" s="179"/>
      <c r="BNC30" s="179"/>
      <c r="BND30" s="179"/>
      <c r="BNE30" s="179"/>
      <c r="BNF30" s="179"/>
      <c r="BNG30" s="179"/>
      <c r="BNH30" s="179"/>
      <c r="BNI30" s="179"/>
      <c r="BNJ30" s="179"/>
      <c r="BNK30" s="179"/>
      <c r="BNL30" s="179"/>
      <c r="BNM30" s="179"/>
      <c r="BNN30" s="179"/>
      <c r="BNO30" s="179"/>
      <c r="BNP30" s="179"/>
      <c r="BNQ30" s="179"/>
      <c r="BNR30" s="179"/>
      <c r="BNS30" s="179"/>
      <c r="BNT30" s="179"/>
      <c r="BNU30" s="179"/>
      <c r="BNV30" s="179"/>
      <c r="BNW30" s="179"/>
      <c r="BNX30" s="179"/>
      <c r="BNY30" s="179"/>
      <c r="BNZ30" s="179"/>
      <c r="BOA30" s="179"/>
      <c r="BOB30" s="179"/>
      <c r="BOC30" s="179"/>
      <c r="BOD30" s="179"/>
      <c r="BOE30" s="179"/>
      <c r="BOF30" s="179"/>
      <c r="BOG30" s="179"/>
      <c r="BOH30" s="179"/>
      <c r="BOI30" s="179"/>
      <c r="BOJ30" s="179"/>
      <c r="BOK30" s="179"/>
      <c r="BOL30" s="179"/>
      <c r="BOM30" s="179"/>
      <c r="BON30" s="179"/>
      <c r="BOO30" s="179"/>
      <c r="BOP30" s="179"/>
      <c r="BOQ30" s="179"/>
      <c r="BOR30" s="179"/>
      <c r="BOS30" s="179"/>
      <c r="BOT30" s="179"/>
      <c r="BOU30" s="179"/>
      <c r="BOV30" s="179"/>
      <c r="BOW30" s="179"/>
      <c r="BOX30" s="179"/>
      <c r="BOY30" s="179"/>
      <c r="BOZ30" s="179"/>
      <c r="BPA30" s="179"/>
      <c r="BPB30" s="179"/>
      <c r="BPC30" s="179"/>
      <c r="BPD30" s="179"/>
      <c r="BPE30" s="179"/>
      <c r="BPF30" s="179"/>
      <c r="BPG30" s="179"/>
      <c r="BPH30" s="179"/>
      <c r="BPI30" s="179"/>
      <c r="BPJ30" s="179"/>
      <c r="BPK30" s="179"/>
      <c r="BPL30" s="179"/>
      <c r="BPM30" s="179"/>
      <c r="BPN30" s="179"/>
      <c r="BPO30" s="179"/>
      <c r="BPP30" s="179"/>
      <c r="BPQ30" s="179"/>
      <c r="BPR30" s="179"/>
      <c r="BPS30" s="179"/>
      <c r="BPT30" s="179"/>
      <c r="BPU30" s="179"/>
      <c r="BPV30" s="179"/>
      <c r="BPW30" s="179"/>
      <c r="BPX30" s="179"/>
      <c r="BPY30" s="179"/>
      <c r="BPZ30" s="179"/>
      <c r="BQA30" s="179"/>
      <c r="BQB30" s="179"/>
      <c r="BQC30" s="179"/>
      <c r="BQD30" s="179"/>
      <c r="BQE30" s="179"/>
      <c r="BQF30" s="179"/>
      <c r="BQG30" s="179"/>
      <c r="BQH30" s="179"/>
      <c r="BQI30" s="179"/>
      <c r="BQJ30" s="179"/>
      <c r="BQK30" s="179"/>
      <c r="BQL30" s="179"/>
      <c r="BQM30" s="179"/>
      <c r="BQN30" s="179"/>
      <c r="BQO30" s="179"/>
      <c r="BQP30" s="179"/>
      <c r="BQQ30" s="179"/>
      <c r="BQR30" s="179"/>
      <c r="BQS30" s="179"/>
      <c r="BQT30" s="179"/>
      <c r="BQU30" s="179"/>
      <c r="BQV30" s="179"/>
      <c r="BQW30" s="179"/>
      <c r="BQX30" s="179"/>
      <c r="BQY30" s="179"/>
      <c r="BQZ30" s="179"/>
      <c r="BRA30" s="179"/>
      <c r="BRB30" s="179"/>
      <c r="BRC30" s="179"/>
      <c r="BRD30" s="179"/>
      <c r="BRE30" s="179"/>
      <c r="BRF30" s="179"/>
      <c r="BRG30" s="179"/>
      <c r="BRH30" s="179"/>
      <c r="BRI30" s="179"/>
      <c r="BRJ30" s="179"/>
      <c r="BRK30" s="179"/>
      <c r="BRL30" s="179"/>
      <c r="BRM30" s="179"/>
      <c r="BRN30" s="179"/>
      <c r="BRO30" s="179"/>
      <c r="BRP30" s="179"/>
      <c r="BRQ30" s="179"/>
      <c r="BRR30" s="179"/>
      <c r="BRS30" s="179"/>
      <c r="BRT30" s="179"/>
      <c r="BRU30" s="179"/>
      <c r="BRV30" s="179"/>
      <c r="BRW30" s="179"/>
      <c r="BRX30" s="179"/>
      <c r="BRY30" s="179"/>
      <c r="BRZ30" s="179"/>
      <c r="BSA30" s="179"/>
      <c r="BSB30" s="179"/>
      <c r="BSC30" s="179"/>
      <c r="BSD30" s="179"/>
      <c r="BSE30" s="179"/>
      <c r="BSF30" s="179"/>
      <c r="BSG30" s="179"/>
      <c r="BSH30" s="179"/>
      <c r="BSI30" s="179"/>
      <c r="BSJ30" s="179"/>
      <c r="BSK30" s="179"/>
      <c r="BSL30" s="179"/>
      <c r="BSM30" s="179"/>
      <c r="BSN30" s="179"/>
      <c r="BSO30" s="179"/>
      <c r="BSP30" s="179"/>
      <c r="BSQ30" s="179"/>
      <c r="BSR30" s="179"/>
      <c r="BSS30" s="179"/>
      <c r="BST30" s="179"/>
      <c r="BSU30" s="179"/>
      <c r="BSV30" s="179"/>
      <c r="BSW30" s="179"/>
      <c r="BSX30" s="179"/>
      <c r="BSY30" s="179"/>
      <c r="BSZ30" s="179"/>
      <c r="BTA30" s="179"/>
      <c r="BTB30" s="179"/>
      <c r="BTC30" s="179"/>
      <c r="BTD30" s="179"/>
      <c r="BTE30" s="179"/>
      <c r="BTF30" s="179"/>
      <c r="BTG30" s="179"/>
      <c r="BTH30" s="179"/>
      <c r="BTI30" s="179"/>
      <c r="BTJ30" s="179"/>
      <c r="BTK30" s="179"/>
      <c r="BTL30" s="179"/>
      <c r="BTM30" s="179"/>
      <c r="BTN30" s="179"/>
      <c r="BTO30" s="179"/>
      <c r="BTP30" s="179"/>
      <c r="BTQ30" s="179"/>
      <c r="BTR30" s="179"/>
      <c r="BTS30" s="179"/>
      <c r="BTT30" s="179"/>
      <c r="BTU30" s="179"/>
      <c r="BTV30" s="179"/>
      <c r="BTW30" s="179"/>
      <c r="BTX30" s="179"/>
      <c r="BTY30" s="179"/>
      <c r="BTZ30" s="179"/>
      <c r="BUA30" s="179"/>
      <c r="BUB30" s="179"/>
      <c r="BUC30" s="179"/>
      <c r="BUD30" s="179"/>
      <c r="BUE30" s="179"/>
      <c r="BUF30" s="179"/>
      <c r="BUG30" s="179"/>
      <c r="BUH30" s="179"/>
      <c r="BUI30" s="179"/>
      <c r="BUJ30" s="179"/>
      <c r="BUK30" s="179"/>
      <c r="BUL30" s="179"/>
      <c r="BUM30" s="179"/>
      <c r="BUN30" s="179"/>
      <c r="BUO30" s="179"/>
      <c r="BUP30" s="179"/>
      <c r="BUQ30" s="179"/>
      <c r="BUR30" s="179"/>
      <c r="BUS30" s="179"/>
      <c r="BUT30" s="179"/>
      <c r="BUU30" s="179"/>
      <c r="BUV30" s="179"/>
      <c r="BUW30" s="179"/>
      <c r="BUX30" s="179"/>
      <c r="BUY30" s="179"/>
      <c r="BUZ30" s="179"/>
      <c r="BVA30" s="179"/>
      <c r="BVB30" s="179"/>
      <c r="BVC30" s="179"/>
      <c r="BVD30" s="179"/>
      <c r="BVE30" s="179"/>
      <c r="BVF30" s="179"/>
      <c r="BVG30" s="179"/>
      <c r="BVH30" s="179"/>
      <c r="BVI30" s="179"/>
      <c r="BVJ30" s="179"/>
      <c r="BVK30" s="179"/>
      <c r="BVL30" s="179"/>
      <c r="BVM30" s="179"/>
      <c r="BVN30" s="179"/>
      <c r="BVO30" s="179"/>
      <c r="BVP30" s="179"/>
      <c r="BVQ30" s="179"/>
      <c r="BVR30" s="179"/>
      <c r="BVS30" s="179"/>
      <c r="BVT30" s="179"/>
      <c r="BVU30" s="179"/>
      <c r="BVV30" s="179"/>
      <c r="BVW30" s="179"/>
      <c r="BVX30" s="179"/>
      <c r="BVY30" s="179"/>
      <c r="BVZ30" s="179"/>
      <c r="BWA30" s="179"/>
      <c r="BWB30" s="179"/>
      <c r="BWC30" s="179"/>
      <c r="BWD30" s="179"/>
      <c r="BWE30" s="179"/>
      <c r="BWF30" s="179"/>
      <c r="BWG30" s="179"/>
      <c r="BWH30" s="179"/>
      <c r="BWI30" s="179"/>
      <c r="BWJ30" s="179"/>
      <c r="BWK30" s="179"/>
      <c r="BWL30" s="179"/>
      <c r="BWM30" s="179"/>
      <c r="BWN30" s="179"/>
      <c r="BWO30" s="179"/>
      <c r="BWP30" s="179"/>
      <c r="BWQ30" s="179"/>
      <c r="BWR30" s="179"/>
      <c r="BWS30" s="179"/>
      <c r="BWT30" s="179"/>
      <c r="BWU30" s="179"/>
      <c r="BWV30" s="179"/>
      <c r="BWW30" s="179"/>
      <c r="BWX30" s="179"/>
      <c r="BWY30" s="179"/>
      <c r="BWZ30" s="179"/>
      <c r="BXA30" s="179"/>
      <c r="BXB30" s="179"/>
      <c r="BXC30" s="179"/>
      <c r="BXD30" s="179"/>
      <c r="BXE30" s="179"/>
      <c r="BXF30" s="179"/>
      <c r="BXG30" s="179"/>
      <c r="BXH30" s="179"/>
      <c r="BXI30" s="179"/>
      <c r="BXJ30" s="179"/>
      <c r="BXK30" s="179"/>
      <c r="BXL30" s="179"/>
      <c r="BXM30" s="179"/>
      <c r="BXN30" s="179"/>
      <c r="BXO30" s="179"/>
      <c r="BXP30" s="179"/>
      <c r="BXQ30" s="179"/>
      <c r="BXR30" s="179"/>
      <c r="BXS30" s="179"/>
      <c r="BXT30" s="179"/>
      <c r="BXU30" s="179"/>
      <c r="BXV30" s="179"/>
      <c r="BXW30" s="179"/>
      <c r="BXX30" s="179"/>
      <c r="BXY30" s="179"/>
      <c r="BXZ30" s="179"/>
      <c r="BYA30" s="179"/>
      <c r="BYB30" s="179"/>
      <c r="BYC30" s="179"/>
      <c r="BYD30" s="179"/>
      <c r="BYE30" s="179"/>
      <c r="BYF30" s="179"/>
      <c r="BYG30" s="179"/>
      <c r="BYH30" s="179"/>
      <c r="BYI30" s="179"/>
      <c r="BYJ30" s="179"/>
      <c r="BYK30" s="179"/>
      <c r="BYL30" s="179"/>
      <c r="BYM30" s="179"/>
      <c r="BYN30" s="179"/>
      <c r="BYO30" s="179"/>
      <c r="BYP30" s="179"/>
      <c r="BYQ30" s="179"/>
      <c r="BYR30" s="179"/>
      <c r="BYS30" s="179"/>
      <c r="BYT30" s="179"/>
      <c r="BYU30" s="179"/>
      <c r="BYV30" s="179"/>
      <c r="BYW30" s="179"/>
      <c r="BYX30" s="179"/>
      <c r="BYY30" s="179"/>
      <c r="BYZ30" s="179"/>
      <c r="BZA30" s="179"/>
      <c r="BZB30" s="179"/>
      <c r="BZC30" s="179"/>
      <c r="BZD30" s="179"/>
      <c r="BZE30" s="179"/>
      <c r="BZF30" s="179"/>
      <c r="BZG30" s="179"/>
      <c r="BZH30" s="179"/>
      <c r="BZI30" s="179"/>
      <c r="BZJ30" s="179"/>
      <c r="BZK30" s="179"/>
      <c r="BZL30" s="179"/>
      <c r="BZM30" s="179"/>
      <c r="BZN30" s="179"/>
      <c r="BZO30" s="179"/>
      <c r="BZP30" s="179"/>
      <c r="BZQ30" s="179"/>
      <c r="BZR30" s="179"/>
      <c r="BZS30" s="179"/>
      <c r="BZT30" s="179"/>
      <c r="BZU30" s="179"/>
      <c r="BZV30" s="179"/>
      <c r="BZW30" s="179"/>
      <c r="BZX30" s="179"/>
      <c r="BZY30" s="179"/>
      <c r="BZZ30" s="179"/>
      <c r="CAA30" s="179"/>
      <c r="CAB30" s="179"/>
      <c r="CAC30" s="179"/>
      <c r="CAD30" s="179"/>
      <c r="CAE30" s="179"/>
      <c r="CAF30" s="179"/>
      <c r="CAG30" s="179"/>
      <c r="CAH30" s="179"/>
      <c r="CAI30" s="179"/>
      <c r="CAJ30" s="179"/>
      <c r="CAK30" s="179"/>
      <c r="CAL30" s="179"/>
      <c r="CAM30" s="179"/>
      <c r="CAN30" s="179"/>
      <c r="CAO30" s="179"/>
      <c r="CAP30" s="179"/>
      <c r="CAQ30" s="179"/>
      <c r="CAR30" s="179"/>
      <c r="CAS30" s="179"/>
      <c r="CAT30" s="179"/>
      <c r="CAU30" s="179"/>
      <c r="CAV30" s="179"/>
      <c r="CAW30" s="179"/>
      <c r="CAX30" s="179"/>
      <c r="CAY30" s="179"/>
      <c r="CAZ30" s="179"/>
      <c r="CBA30" s="179"/>
      <c r="CBB30" s="179"/>
      <c r="CBC30" s="179"/>
      <c r="CBD30" s="179"/>
      <c r="CBE30" s="179"/>
      <c r="CBF30" s="179"/>
      <c r="CBG30" s="179"/>
      <c r="CBH30" s="179"/>
      <c r="CBI30" s="179"/>
      <c r="CBJ30" s="179"/>
      <c r="CBK30" s="179"/>
      <c r="CBL30" s="179"/>
      <c r="CBM30" s="179"/>
      <c r="CBN30" s="179"/>
      <c r="CBO30" s="179"/>
      <c r="CBP30" s="179"/>
      <c r="CBQ30" s="179"/>
      <c r="CBR30" s="179"/>
      <c r="CBS30" s="179"/>
      <c r="CBT30" s="179"/>
      <c r="CBU30" s="179"/>
      <c r="CBV30" s="179"/>
      <c r="CBW30" s="179"/>
      <c r="CBX30" s="179"/>
      <c r="CBY30" s="179"/>
      <c r="CBZ30" s="179"/>
      <c r="CCA30" s="179"/>
      <c r="CCB30" s="179"/>
      <c r="CCC30" s="179"/>
      <c r="CCD30" s="179"/>
      <c r="CCE30" s="179"/>
      <c r="CCF30" s="179"/>
      <c r="CCG30" s="179"/>
      <c r="CCH30" s="179"/>
      <c r="CCI30" s="179"/>
      <c r="CCJ30" s="179"/>
      <c r="CCK30" s="179"/>
      <c r="CCL30" s="179"/>
      <c r="CCM30" s="179"/>
      <c r="CCN30" s="179"/>
      <c r="CCO30" s="179"/>
      <c r="CCP30" s="179"/>
      <c r="CCQ30" s="179"/>
      <c r="CCR30" s="179"/>
      <c r="CCS30" s="179"/>
      <c r="CCT30" s="179"/>
      <c r="CCU30" s="179"/>
      <c r="CCV30" s="179"/>
      <c r="CCW30" s="179"/>
      <c r="CCX30" s="179"/>
      <c r="CCY30" s="179"/>
      <c r="CCZ30" s="179"/>
      <c r="CDA30" s="179"/>
      <c r="CDB30" s="179"/>
      <c r="CDC30" s="179"/>
      <c r="CDD30" s="179"/>
      <c r="CDE30" s="179"/>
      <c r="CDF30" s="179"/>
      <c r="CDG30" s="179"/>
      <c r="CDH30" s="179"/>
      <c r="CDI30" s="179"/>
      <c r="CDJ30" s="179"/>
      <c r="CDK30" s="179"/>
      <c r="CDL30" s="179"/>
      <c r="CDM30" s="179"/>
      <c r="CDN30" s="179"/>
      <c r="CDO30" s="179"/>
      <c r="CDP30" s="179"/>
      <c r="CDQ30" s="179"/>
      <c r="CDR30" s="179"/>
      <c r="CDS30" s="179"/>
      <c r="CDT30" s="179"/>
      <c r="CDU30" s="179"/>
      <c r="CDV30" s="179"/>
      <c r="CDW30" s="179"/>
      <c r="CDX30" s="179"/>
      <c r="CDY30" s="179"/>
      <c r="CDZ30" s="179"/>
      <c r="CEA30" s="179"/>
      <c r="CEB30" s="179"/>
      <c r="CEC30" s="179"/>
      <c r="CED30" s="179"/>
      <c r="CEE30" s="179"/>
      <c r="CEF30" s="179"/>
      <c r="CEG30" s="179"/>
      <c r="CEH30" s="179"/>
      <c r="CEI30" s="179"/>
      <c r="CEJ30" s="179"/>
      <c r="CEK30" s="179"/>
      <c r="CEL30" s="179"/>
      <c r="CEM30" s="179"/>
      <c r="CEN30" s="179"/>
      <c r="CEO30" s="179"/>
      <c r="CEP30" s="179"/>
      <c r="CEQ30" s="179"/>
      <c r="CER30" s="179"/>
      <c r="CES30" s="179"/>
      <c r="CET30" s="179"/>
      <c r="CEU30" s="179"/>
      <c r="CEV30" s="179"/>
      <c r="CEW30" s="179"/>
      <c r="CEX30" s="179"/>
      <c r="CEY30" s="179"/>
      <c r="CEZ30" s="179"/>
      <c r="CFA30" s="179"/>
      <c r="CFB30" s="179"/>
      <c r="CFC30" s="179"/>
      <c r="CFD30" s="179"/>
      <c r="CFE30" s="179"/>
      <c r="CFF30" s="179"/>
      <c r="CFG30" s="179"/>
      <c r="CFH30" s="179"/>
      <c r="CFI30" s="179"/>
      <c r="CFJ30" s="179"/>
      <c r="CFK30" s="179"/>
      <c r="CFL30" s="179"/>
      <c r="CFM30" s="179"/>
      <c r="CFN30" s="179"/>
      <c r="CFO30" s="179"/>
      <c r="CFP30" s="179"/>
      <c r="CFQ30" s="179"/>
      <c r="CFR30" s="179"/>
      <c r="CFS30" s="179"/>
      <c r="CFT30" s="179"/>
      <c r="CFU30" s="179"/>
      <c r="CFV30" s="179"/>
      <c r="CFW30" s="179"/>
      <c r="CFX30" s="179"/>
      <c r="CFY30" s="179"/>
      <c r="CFZ30" s="179"/>
      <c r="CGA30" s="179"/>
      <c r="CGB30" s="179"/>
      <c r="CGC30" s="179"/>
      <c r="CGD30" s="179"/>
      <c r="CGE30" s="179"/>
      <c r="CGF30" s="179"/>
      <c r="CGG30" s="179"/>
      <c r="CGH30" s="179"/>
      <c r="CGI30" s="179"/>
      <c r="CGJ30" s="179"/>
      <c r="CGK30" s="179"/>
      <c r="CGL30" s="179"/>
      <c r="CGM30" s="179"/>
      <c r="CGN30" s="179"/>
      <c r="CGO30" s="179"/>
      <c r="CGP30" s="179"/>
      <c r="CGQ30" s="179"/>
      <c r="CGR30" s="179"/>
      <c r="CGS30" s="179"/>
      <c r="CGT30" s="179"/>
      <c r="CGU30" s="179"/>
      <c r="CGV30" s="179"/>
      <c r="CGW30" s="179"/>
      <c r="CGX30" s="179"/>
      <c r="CGY30" s="179"/>
      <c r="CGZ30" s="179"/>
      <c r="CHA30" s="179"/>
      <c r="CHB30" s="179"/>
      <c r="CHC30" s="179"/>
      <c r="CHD30" s="179"/>
      <c r="CHE30" s="179"/>
      <c r="CHF30" s="179"/>
      <c r="CHG30" s="179"/>
      <c r="CHH30" s="179"/>
      <c r="CHI30" s="179"/>
      <c r="CHJ30" s="179"/>
      <c r="CHK30" s="179"/>
      <c r="CHL30" s="179"/>
      <c r="CHM30" s="179"/>
      <c r="CHN30" s="179"/>
      <c r="CHO30" s="179"/>
      <c r="CHP30" s="179"/>
      <c r="CHQ30" s="179"/>
      <c r="CHR30" s="179"/>
      <c r="CHS30" s="179"/>
      <c r="CHT30" s="179"/>
      <c r="CHU30" s="179"/>
      <c r="CHV30" s="179"/>
      <c r="CHW30" s="179"/>
      <c r="CHX30" s="179"/>
      <c r="CHY30" s="179"/>
      <c r="CHZ30" s="179"/>
      <c r="CIA30" s="179"/>
      <c r="CIB30" s="179"/>
      <c r="CIC30" s="179"/>
      <c r="CID30" s="179"/>
      <c r="CIE30" s="179"/>
      <c r="CIF30" s="179"/>
      <c r="CIG30" s="179"/>
      <c r="CIH30" s="179"/>
      <c r="CII30" s="179"/>
      <c r="CIJ30" s="179"/>
      <c r="CIK30" s="179"/>
      <c r="CIL30" s="179"/>
      <c r="CIM30" s="179"/>
      <c r="CIN30" s="179"/>
      <c r="CIO30" s="179"/>
      <c r="CIP30" s="179"/>
      <c r="CIQ30" s="179"/>
      <c r="CIR30" s="179"/>
      <c r="CIS30" s="179"/>
      <c r="CIT30" s="179"/>
      <c r="CIU30" s="179"/>
      <c r="CIV30" s="179"/>
      <c r="CIW30" s="179"/>
      <c r="CIX30" s="179"/>
      <c r="CIY30" s="179"/>
      <c r="CIZ30" s="179"/>
      <c r="CJA30" s="179"/>
      <c r="CJB30" s="179"/>
      <c r="CJC30" s="179"/>
      <c r="CJD30" s="179"/>
      <c r="CJE30" s="179"/>
      <c r="CJF30" s="179"/>
      <c r="CJG30" s="179"/>
      <c r="CJH30" s="179"/>
      <c r="CJI30" s="179"/>
      <c r="CJJ30" s="179"/>
      <c r="CJK30" s="179"/>
      <c r="CJL30" s="179"/>
      <c r="CJM30" s="179"/>
      <c r="CJN30" s="179"/>
      <c r="CJO30" s="179"/>
      <c r="CJP30" s="179"/>
      <c r="CJQ30" s="179"/>
      <c r="CJR30" s="179"/>
      <c r="CJS30" s="179"/>
      <c r="CJT30" s="179"/>
      <c r="CJU30" s="179"/>
      <c r="CJV30" s="179"/>
      <c r="CJW30" s="179"/>
      <c r="CJX30" s="179"/>
      <c r="CJY30" s="179"/>
      <c r="CJZ30" s="179"/>
      <c r="CKA30" s="179"/>
      <c r="CKB30" s="179"/>
      <c r="CKC30" s="179"/>
      <c r="CKD30" s="179"/>
      <c r="CKE30" s="179"/>
      <c r="CKF30" s="179"/>
      <c r="CKG30" s="179"/>
      <c r="CKH30" s="179"/>
      <c r="CKI30" s="179"/>
      <c r="CKJ30" s="179"/>
      <c r="CKK30" s="179"/>
      <c r="CKL30" s="179"/>
      <c r="CKM30" s="179"/>
      <c r="CKN30" s="179"/>
      <c r="CKO30" s="179"/>
      <c r="CKP30" s="179"/>
      <c r="CKQ30" s="179"/>
      <c r="CKR30" s="179"/>
      <c r="CKS30" s="179"/>
      <c r="CKT30" s="179"/>
      <c r="CKU30" s="179"/>
      <c r="CKV30" s="179"/>
      <c r="CKW30" s="179"/>
      <c r="CKX30" s="179"/>
      <c r="CKY30" s="179"/>
      <c r="CKZ30" s="179"/>
      <c r="CLA30" s="179"/>
      <c r="CLB30" s="179"/>
      <c r="CLC30" s="179"/>
      <c r="CLD30" s="179"/>
      <c r="CLE30" s="179"/>
      <c r="CLF30" s="179"/>
      <c r="CLG30" s="179"/>
      <c r="CLH30" s="179"/>
      <c r="CLI30" s="179"/>
      <c r="CLJ30" s="179"/>
      <c r="CLK30" s="179"/>
      <c r="CLL30" s="179"/>
      <c r="CLM30" s="179"/>
      <c r="CLN30" s="179"/>
      <c r="CLO30" s="179"/>
      <c r="CLP30" s="179"/>
      <c r="CLQ30" s="179"/>
      <c r="CLR30" s="179"/>
      <c r="CLS30" s="179"/>
      <c r="CLT30" s="179"/>
      <c r="CLU30" s="179"/>
      <c r="CLV30" s="179"/>
      <c r="CLW30" s="179"/>
      <c r="CLX30" s="179"/>
      <c r="CLY30" s="179"/>
      <c r="CLZ30" s="179"/>
      <c r="CMA30" s="179"/>
      <c r="CMB30" s="179"/>
      <c r="CMC30" s="179"/>
      <c r="CMD30" s="179"/>
      <c r="CME30" s="179"/>
      <c r="CMF30" s="179"/>
      <c r="CMG30" s="179"/>
      <c r="CMH30" s="179"/>
      <c r="CMI30" s="179"/>
      <c r="CMJ30" s="179"/>
      <c r="CMK30" s="179"/>
      <c r="CML30" s="179"/>
      <c r="CMM30" s="179"/>
      <c r="CMN30" s="179"/>
      <c r="CMO30" s="179"/>
      <c r="CMP30" s="179"/>
      <c r="CMQ30" s="179"/>
      <c r="CMR30" s="179"/>
      <c r="CMS30" s="179"/>
      <c r="CMT30" s="179"/>
      <c r="CMU30" s="179"/>
      <c r="CMV30" s="179"/>
      <c r="CMW30" s="179"/>
      <c r="CMX30" s="179"/>
      <c r="CMY30" s="179"/>
      <c r="CMZ30" s="179"/>
      <c r="CNA30" s="179"/>
      <c r="CNB30" s="179"/>
      <c r="CNC30" s="179"/>
      <c r="CND30" s="179"/>
      <c r="CNE30" s="179"/>
      <c r="CNF30" s="179"/>
      <c r="CNG30" s="179"/>
      <c r="CNH30" s="179"/>
      <c r="CNI30" s="179"/>
      <c r="CNJ30" s="179"/>
      <c r="CNK30" s="179"/>
      <c r="CNL30" s="179"/>
      <c r="CNM30" s="179"/>
      <c r="CNN30" s="179"/>
      <c r="CNO30" s="179"/>
      <c r="CNP30" s="179"/>
      <c r="CNQ30" s="179"/>
      <c r="CNR30" s="179"/>
      <c r="CNS30" s="179"/>
      <c r="CNT30" s="179"/>
      <c r="CNU30" s="179"/>
      <c r="CNV30" s="179"/>
      <c r="CNW30" s="179"/>
      <c r="CNX30" s="179"/>
      <c r="CNY30" s="179"/>
      <c r="CNZ30" s="179"/>
      <c r="COA30" s="179"/>
      <c r="COB30" s="179"/>
      <c r="COC30" s="179"/>
      <c r="COD30" s="179"/>
      <c r="COE30" s="179"/>
      <c r="COF30" s="179"/>
      <c r="COG30" s="179"/>
      <c r="COH30" s="179"/>
      <c r="COI30" s="179"/>
      <c r="COJ30" s="179"/>
      <c r="COK30" s="179"/>
      <c r="COL30" s="179"/>
      <c r="COM30" s="179"/>
      <c r="CON30" s="179"/>
      <c r="COO30" s="179"/>
      <c r="COP30" s="179"/>
      <c r="COQ30" s="179"/>
      <c r="COR30" s="179"/>
      <c r="COS30" s="179"/>
      <c r="COT30" s="179"/>
      <c r="COU30" s="179"/>
      <c r="COV30" s="179"/>
      <c r="COW30" s="179"/>
      <c r="COX30" s="179"/>
      <c r="COY30" s="179"/>
      <c r="COZ30" s="179"/>
      <c r="CPA30" s="179"/>
      <c r="CPB30" s="179"/>
      <c r="CPC30" s="179"/>
      <c r="CPD30" s="179"/>
      <c r="CPE30" s="179"/>
      <c r="CPF30" s="179"/>
      <c r="CPG30" s="179"/>
      <c r="CPH30" s="179"/>
      <c r="CPI30" s="179"/>
      <c r="CPJ30" s="179"/>
      <c r="CPK30" s="179"/>
      <c r="CPL30" s="179"/>
      <c r="CPM30" s="179"/>
      <c r="CPN30" s="179"/>
      <c r="CPO30" s="179"/>
      <c r="CPP30" s="179"/>
      <c r="CPQ30" s="179"/>
      <c r="CPR30" s="179"/>
      <c r="CPS30" s="179"/>
      <c r="CPT30" s="179"/>
      <c r="CPU30" s="179"/>
      <c r="CPV30" s="179"/>
      <c r="CPW30" s="179"/>
      <c r="CPX30" s="179"/>
      <c r="CPY30" s="179"/>
      <c r="CPZ30" s="179"/>
      <c r="CQA30" s="179"/>
      <c r="CQB30" s="179"/>
      <c r="CQC30" s="179"/>
      <c r="CQD30" s="179"/>
      <c r="CQE30" s="179"/>
      <c r="CQF30" s="179"/>
      <c r="CQG30" s="179"/>
      <c r="CQH30" s="179"/>
      <c r="CQI30" s="179"/>
      <c r="CQJ30" s="179"/>
      <c r="CQK30" s="179"/>
      <c r="CQL30" s="179"/>
      <c r="CQM30" s="179"/>
      <c r="CQN30" s="179"/>
      <c r="CQO30" s="179"/>
      <c r="CQP30" s="179"/>
      <c r="CQQ30" s="179"/>
      <c r="CQR30" s="179"/>
      <c r="CQS30" s="179"/>
      <c r="CQT30" s="179"/>
      <c r="CQU30" s="179"/>
      <c r="CQV30" s="179"/>
      <c r="CQW30" s="179"/>
      <c r="CQX30" s="179"/>
      <c r="CQY30" s="179"/>
      <c r="CQZ30" s="179"/>
      <c r="CRA30" s="179"/>
      <c r="CRB30" s="179"/>
      <c r="CRC30" s="179"/>
      <c r="CRD30" s="179"/>
      <c r="CRE30" s="179"/>
      <c r="CRF30" s="179"/>
      <c r="CRG30" s="179"/>
      <c r="CRH30" s="179"/>
      <c r="CRI30" s="179"/>
      <c r="CRJ30" s="179"/>
      <c r="CRK30" s="179"/>
      <c r="CRL30" s="179"/>
      <c r="CRM30" s="179"/>
      <c r="CRN30" s="179"/>
      <c r="CRO30" s="179"/>
      <c r="CRP30" s="179"/>
      <c r="CRQ30" s="179"/>
      <c r="CRR30" s="179"/>
      <c r="CRS30" s="179"/>
      <c r="CRT30" s="179"/>
      <c r="CRU30" s="179"/>
      <c r="CRV30" s="179"/>
      <c r="CRW30" s="179"/>
      <c r="CRX30" s="179"/>
      <c r="CRY30" s="179"/>
      <c r="CRZ30" s="179"/>
      <c r="CSA30" s="179"/>
      <c r="CSB30" s="179"/>
      <c r="CSC30" s="179"/>
      <c r="CSD30" s="179"/>
      <c r="CSE30" s="179"/>
      <c r="CSF30" s="179"/>
      <c r="CSG30" s="179"/>
      <c r="CSH30" s="179"/>
      <c r="CSI30" s="179"/>
      <c r="CSJ30" s="179"/>
      <c r="CSK30" s="179"/>
      <c r="CSL30" s="179"/>
      <c r="CSM30" s="179"/>
      <c r="CSN30" s="179"/>
      <c r="CSO30" s="179"/>
      <c r="CSP30" s="179"/>
      <c r="CSQ30" s="179"/>
      <c r="CSR30" s="179"/>
      <c r="CSS30" s="179"/>
      <c r="CST30" s="179"/>
      <c r="CSU30" s="179"/>
      <c r="CSV30" s="179"/>
      <c r="CSW30" s="179"/>
      <c r="CSX30" s="179"/>
      <c r="CSY30" s="179"/>
      <c r="CSZ30" s="179"/>
      <c r="CTA30" s="179"/>
      <c r="CTB30" s="179"/>
      <c r="CTC30" s="179"/>
      <c r="CTD30" s="179"/>
      <c r="CTE30" s="179"/>
      <c r="CTF30" s="179"/>
      <c r="CTG30" s="179"/>
      <c r="CTH30" s="179"/>
      <c r="CTI30" s="179"/>
      <c r="CTJ30" s="179"/>
      <c r="CTK30" s="179"/>
      <c r="CTL30" s="179"/>
      <c r="CTM30" s="179"/>
      <c r="CTN30" s="179"/>
      <c r="CTO30" s="179"/>
      <c r="CTP30" s="179"/>
      <c r="CTQ30" s="179"/>
      <c r="CTR30" s="179"/>
      <c r="CTS30" s="179"/>
      <c r="CTT30" s="179"/>
      <c r="CTU30" s="179"/>
      <c r="CTV30" s="179"/>
      <c r="CTW30" s="179"/>
      <c r="CTX30" s="179"/>
      <c r="CTY30" s="179"/>
      <c r="CTZ30" s="179"/>
      <c r="CUA30" s="179"/>
      <c r="CUB30" s="179"/>
      <c r="CUC30" s="179"/>
      <c r="CUD30" s="179"/>
      <c r="CUE30" s="179"/>
      <c r="CUF30" s="179"/>
      <c r="CUG30" s="179"/>
      <c r="CUH30" s="179"/>
      <c r="CUI30" s="179"/>
      <c r="CUJ30" s="179"/>
      <c r="CUK30" s="179"/>
      <c r="CUL30" s="179"/>
      <c r="CUM30" s="179"/>
      <c r="CUN30" s="179"/>
      <c r="CUO30" s="179"/>
      <c r="CUP30" s="179"/>
      <c r="CUQ30" s="179"/>
      <c r="CUR30" s="179"/>
      <c r="CUS30" s="179"/>
      <c r="CUT30" s="179"/>
      <c r="CUU30" s="179"/>
      <c r="CUV30" s="179"/>
      <c r="CUW30" s="179"/>
      <c r="CUX30" s="179"/>
      <c r="CUY30" s="179"/>
      <c r="CUZ30" s="179"/>
      <c r="CVA30" s="179"/>
      <c r="CVB30" s="179"/>
      <c r="CVC30" s="179"/>
      <c r="CVD30" s="179"/>
      <c r="CVE30" s="179"/>
      <c r="CVF30" s="179"/>
      <c r="CVG30" s="179"/>
      <c r="CVH30" s="179"/>
      <c r="CVI30" s="179"/>
      <c r="CVJ30" s="179"/>
      <c r="CVK30" s="179"/>
      <c r="CVL30" s="179"/>
      <c r="CVM30" s="179"/>
      <c r="CVN30" s="179"/>
      <c r="CVO30" s="179"/>
      <c r="CVP30" s="179"/>
      <c r="CVQ30" s="179"/>
      <c r="CVR30" s="179"/>
      <c r="CVS30" s="179"/>
      <c r="CVT30" s="179"/>
      <c r="CVU30" s="179"/>
      <c r="CVV30" s="179"/>
      <c r="CVW30" s="179"/>
      <c r="CVX30" s="179"/>
      <c r="CVY30" s="179"/>
      <c r="CVZ30" s="179"/>
      <c r="CWA30" s="179"/>
      <c r="CWB30" s="179"/>
      <c r="CWC30" s="179"/>
      <c r="CWD30" s="179"/>
      <c r="CWE30" s="179"/>
      <c r="CWF30" s="179"/>
      <c r="CWG30" s="179"/>
      <c r="CWH30" s="179"/>
      <c r="CWI30" s="179"/>
      <c r="CWJ30" s="179"/>
      <c r="CWK30" s="179"/>
      <c r="CWL30" s="179"/>
      <c r="CWM30" s="179"/>
      <c r="CWN30" s="179"/>
      <c r="CWO30" s="179"/>
      <c r="CWP30" s="179"/>
      <c r="CWQ30" s="179"/>
      <c r="CWR30" s="179"/>
      <c r="CWS30" s="179"/>
      <c r="CWT30" s="179"/>
      <c r="CWU30" s="179"/>
      <c r="CWV30" s="179"/>
      <c r="CWW30" s="179"/>
      <c r="CWX30" s="179"/>
      <c r="CWY30" s="179"/>
      <c r="CWZ30" s="179"/>
      <c r="CXA30" s="179"/>
      <c r="CXB30" s="179"/>
      <c r="CXC30" s="179"/>
      <c r="CXD30" s="179"/>
      <c r="CXE30" s="179"/>
      <c r="CXF30" s="179"/>
      <c r="CXG30" s="179"/>
      <c r="CXH30" s="179"/>
      <c r="CXI30" s="179"/>
      <c r="CXJ30" s="179"/>
      <c r="CXK30" s="179"/>
      <c r="CXL30" s="179"/>
      <c r="CXM30" s="179"/>
      <c r="CXN30" s="179"/>
      <c r="CXO30" s="179"/>
      <c r="CXP30" s="179"/>
      <c r="CXQ30" s="179"/>
      <c r="CXR30" s="179"/>
      <c r="CXS30" s="179"/>
      <c r="CXT30" s="179"/>
      <c r="CXU30" s="179"/>
      <c r="CXV30" s="179"/>
      <c r="CXW30" s="179"/>
      <c r="CXX30" s="179"/>
      <c r="CXY30" s="179"/>
      <c r="CXZ30" s="179"/>
      <c r="CYA30" s="179"/>
      <c r="CYB30" s="179"/>
      <c r="CYC30" s="179"/>
      <c r="CYD30" s="179"/>
      <c r="CYE30" s="179"/>
      <c r="CYF30" s="179"/>
      <c r="CYG30" s="179"/>
      <c r="CYH30" s="179"/>
      <c r="CYI30" s="179"/>
      <c r="CYJ30" s="179"/>
      <c r="CYK30" s="179"/>
      <c r="CYL30" s="179"/>
      <c r="CYM30" s="179"/>
      <c r="CYN30" s="179"/>
      <c r="CYO30" s="179"/>
      <c r="CYP30" s="179"/>
      <c r="CYQ30" s="179"/>
      <c r="CYR30" s="179"/>
      <c r="CYS30" s="179"/>
      <c r="CYT30" s="179"/>
      <c r="CYU30" s="179"/>
      <c r="CYV30" s="179"/>
      <c r="CYW30" s="179"/>
      <c r="CYX30" s="179"/>
      <c r="CYY30" s="179"/>
      <c r="CYZ30" s="179"/>
      <c r="CZA30" s="179"/>
      <c r="CZB30" s="179"/>
      <c r="CZC30" s="179"/>
      <c r="CZD30" s="179"/>
      <c r="CZE30" s="179"/>
      <c r="CZF30" s="179"/>
      <c r="CZG30" s="179"/>
      <c r="CZH30" s="179"/>
      <c r="CZI30" s="179"/>
      <c r="CZJ30" s="179"/>
      <c r="CZK30" s="179"/>
      <c r="CZL30" s="179"/>
      <c r="CZM30" s="179"/>
      <c r="CZN30" s="179"/>
      <c r="CZO30" s="179"/>
      <c r="CZP30" s="179"/>
      <c r="CZQ30" s="179"/>
      <c r="CZR30" s="179"/>
      <c r="CZS30" s="179"/>
      <c r="CZT30" s="179"/>
      <c r="CZU30" s="179"/>
      <c r="CZV30" s="179"/>
      <c r="CZW30" s="179"/>
      <c r="CZX30" s="179"/>
      <c r="CZY30" s="179"/>
      <c r="CZZ30" s="179"/>
      <c r="DAA30" s="179"/>
      <c r="DAB30" s="179"/>
      <c r="DAC30" s="179"/>
      <c r="DAD30" s="179"/>
      <c r="DAE30" s="179"/>
      <c r="DAF30" s="179"/>
      <c r="DAG30" s="179"/>
      <c r="DAH30" s="179"/>
      <c r="DAI30" s="179"/>
      <c r="DAJ30" s="179"/>
      <c r="DAK30" s="179"/>
      <c r="DAL30" s="179"/>
      <c r="DAM30" s="179"/>
      <c r="DAN30" s="179"/>
      <c r="DAO30" s="179"/>
      <c r="DAP30" s="179"/>
      <c r="DAQ30" s="179"/>
      <c r="DAR30" s="179"/>
      <c r="DAS30" s="179"/>
      <c r="DAT30" s="179"/>
      <c r="DAU30" s="179"/>
      <c r="DAV30" s="179"/>
      <c r="DAW30" s="179"/>
      <c r="DAX30" s="179"/>
      <c r="DAY30" s="179"/>
      <c r="DAZ30" s="179"/>
      <c r="DBA30" s="179"/>
      <c r="DBB30" s="179"/>
      <c r="DBC30" s="179"/>
      <c r="DBD30" s="179"/>
      <c r="DBE30" s="179"/>
      <c r="DBF30" s="179"/>
      <c r="DBG30" s="179"/>
      <c r="DBH30" s="179"/>
      <c r="DBI30" s="179"/>
      <c r="DBJ30" s="179"/>
      <c r="DBK30" s="179"/>
      <c r="DBL30" s="179"/>
      <c r="DBM30" s="179"/>
      <c r="DBN30" s="179"/>
      <c r="DBO30" s="179"/>
      <c r="DBP30" s="179"/>
      <c r="DBQ30" s="179"/>
      <c r="DBR30" s="179"/>
      <c r="DBS30" s="179"/>
      <c r="DBT30" s="179"/>
      <c r="DBU30" s="179"/>
      <c r="DBV30" s="179"/>
      <c r="DBW30" s="179"/>
      <c r="DBX30" s="179"/>
      <c r="DBY30" s="179"/>
      <c r="DBZ30" s="179"/>
      <c r="DCA30" s="179"/>
      <c r="DCB30" s="179"/>
      <c r="DCC30" s="179"/>
      <c r="DCD30" s="179"/>
      <c r="DCE30" s="179"/>
      <c r="DCF30" s="179"/>
      <c r="DCG30" s="179"/>
      <c r="DCH30" s="179"/>
      <c r="DCI30" s="179"/>
      <c r="DCJ30" s="179"/>
      <c r="DCK30" s="179"/>
      <c r="DCL30" s="179"/>
      <c r="DCM30" s="179"/>
      <c r="DCN30" s="179"/>
      <c r="DCO30" s="179"/>
      <c r="DCP30" s="179"/>
      <c r="DCQ30" s="179"/>
      <c r="DCR30" s="179"/>
      <c r="DCS30" s="179"/>
      <c r="DCT30" s="179"/>
      <c r="DCU30" s="179"/>
      <c r="DCV30" s="179"/>
      <c r="DCW30" s="179"/>
      <c r="DCX30" s="179"/>
      <c r="DCY30" s="179"/>
      <c r="DCZ30" s="179"/>
      <c r="DDA30" s="179"/>
      <c r="DDB30" s="179"/>
      <c r="DDC30" s="179"/>
      <c r="DDD30" s="179"/>
      <c r="DDE30" s="179"/>
      <c r="DDF30" s="179"/>
      <c r="DDG30" s="179"/>
      <c r="DDH30" s="179"/>
      <c r="DDI30" s="179"/>
      <c r="DDJ30" s="179"/>
      <c r="DDK30" s="179"/>
      <c r="DDL30" s="179"/>
      <c r="DDM30" s="179"/>
      <c r="DDN30" s="179"/>
      <c r="DDO30" s="179"/>
      <c r="DDP30" s="179"/>
      <c r="DDQ30" s="179"/>
      <c r="DDR30" s="179"/>
      <c r="DDS30" s="179"/>
      <c r="DDT30" s="179"/>
      <c r="DDU30" s="179"/>
      <c r="DDV30" s="179"/>
      <c r="DDW30" s="179"/>
      <c r="DDX30" s="179"/>
      <c r="DDY30" s="179"/>
      <c r="DDZ30" s="179"/>
      <c r="DEA30" s="179"/>
      <c r="DEB30" s="179"/>
      <c r="DEC30" s="179"/>
      <c r="DED30" s="179"/>
      <c r="DEE30" s="179"/>
      <c r="DEF30" s="179"/>
      <c r="DEG30" s="179"/>
      <c r="DEH30" s="179"/>
      <c r="DEI30" s="179"/>
      <c r="DEJ30" s="179"/>
      <c r="DEK30" s="179"/>
      <c r="DEL30" s="179"/>
      <c r="DEM30" s="179"/>
      <c r="DEN30" s="179"/>
      <c r="DEO30" s="179"/>
      <c r="DEP30" s="179"/>
      <c r="DEQ30" s="179"/>
      <c r="DER30" s="179"/>
      <c r="DES30" s="179"/>
      <c r="DET30" s="179"/>
      <c r="DEU30" s="179"/>
      <c r="DEV30" s="179"/>
      <c r="DEW30" s="179"/>
      <c r="DEX30" s="179"/>
      <c r="DEY30" s="179"/>
      <c r="DEZ30" s="179"/>
      <c r="DFA30" s="179"/>
      <c r="DFB30" s="179"/>
      <c r="DFC30" s="179"/>
      <c r="DFD30" s="179"/>
      <c r="DFE30" s="179"/>
      <c r="DFF30" s="179"/>
      <c r="DFG30" s="179"/>
      <c r="DFH30" s="179"/>
      <c r="DFI30" s="179"/>
      <c r="DFJ30" s="179"/>
      <c r="DFK30" s="179"/>
      <c r="DFL30" s="179"/>
      <c r="DFM30" s="179"/>
      <c r="DFN30" s="179"/>
      <c r="DFO30" s="179"/>
      <c r="DFP30" s="179"/>
      <c r="DFQ30" s="179"/>
      <c r="DFR30" s="179"/>
      <c r="DFS30" s="179"/>
      <c r="DFT30" s="179"/>
      <c r="DFU30" s="179"/>
      <c r="DFV30" s="179"/>
      <c r="DFW30" s="179"/>
      <c r="DFX30" s="179"/>
      <c r="DFY30" s="179"/>
      <c r="DFZ30" s="179"/>
      <c r="DGA30" s="179"/>
      <c r="DGB30" s="179"/>
      <c r="DGC30" s="179"/>
      <c r="DGD30" s="179"/>
      <c r="DGE30" s="179"/>
      <c r="DGF30" s="179"/>
      <c r="DGG30" s="179"/>
      <c r="DGH30" s="179"/>
      <c r="DGI30" s="179"/>
      <c r="DGJ30" s="179"/>
      <c r="DGK30" s="179"/>
      <c r="DGL30" s="179"/>
      <c r="DGM30" s="179"/>
      <c r="DGN30" s="179"/>
      <c r="DGO30" s="179"/>
      <c r="DGP30" s="179"/>
      <c r="DGQ30" s="179"/>
      <c r="DGR30" s="179"/>
      <c r="DGS30" s="179"/>
      <c r="DGT30" s="179"/>
      <c r="DGU30" s="179"/>
      <c r="DGV30" s="179"/>
      <c r="DGW30" s="179"/>
      <c r="DGX30" s="179"/>
      <c r="DGY30" s="179"/>
      <c r="DGZ30" s="179"/>
      <c r="DHA30" s="179"/>
      <c r="DHB30" s="179"/>
      <c r="DHC30" s="179"/>
      <c r="DHD30" s="179"/>
      <c r="DHE30" s="179"/>
      <c r="DHF30" s="179"/>
      <c r="DHG30" s="179"/>
      <c r="DHH30" s="179"/>
      <c r="DHI30" s="179"/>
      <c r="DHJ30" s="179"/>
      <c r="DHK30" s="179"/>
      <c r="DHL30" s="179"/>
      <c r="DHM30" s="179"/>
      <c r="DHN30" s="179"/>
      <c r="DHO30" s="179"/>
      <c r="DHP30" s="179"/>
      <c r="DHQ30" s="179"/>
      <c r="DHR30" s="179"/>
      <c r="DHS30" s="179"/>
      <c r="DHT30" s="179"/>
      <c r="DHU30" s="179"/>
      <c r="DHV30" s="179"/>
      <c r="DHW30" s="179"/>
      <c r="DHX30" s="179"/>
      <c r="DHY30" s="179"/>
      <c r="DHZ30" s="179"/>
      <c r="DIA30" s="179"/>
      <c r="DIB30" s="179"/>
      <c r="DIC30" s="179"/>
      <c r="DID30" s="179"/>
      <c r="DIE30" s="179"/>
      <c r="DIF30" s="179"/>
      <c r="DIG30" s="179"/>
      <c r="DIH30" s="179"/>
      <c r="DII30" s="179"/>
      <c r="DIJ30" s="179"/>
      <c r="DIK30" s="179"/>
      <c r="DIL30" s="179"/>
      <c r="DIM30" s="179"/>
      <c r="DIN30" s="179"/>
      <c r="DIO30" s="179"/>
      <c r="DIP30" s="179"/>
      <c r="DIQ30" s="179"/>
      <c r="DIR30" s="179"/>
      <c r="DIS30" s="179"/>
      <c r="DIT30" s="179"/>
      <c r="DIU30" s="179"/>
      <c r="DIV30" s="179"/>
      <c r="DIW30" s="179"/>
      <c r="DIX30" s="179"/>
      <c r="DIY30" s="179"/>
      <c r="DIZ30" s="179"/>
      <c r="DJA30" s="179"/>
      <c r="DJB30" s="179"/>
      <c r="DJC30" s="179"/>
      <c r="DJD30" s="179"/>
      <c r="DJE30" s="179"/>
      <c r="DJF30" s="179"/>
      <c r="DJG30" s="179"/>
      <c r="DJH30" s="179"/>
      <c r="DJI30" s="179"/>
      <c r="DJJ30" s="179"/>
      <c r="DJK30" s="179"/>
      <c r="DJL30" s="179"/>
      <c r="DJM30" s="179"/>
      <c r="DJN30" s="179"/>
      <c r="DJO30" s="179"/>
      <c r="DJP30" s="179"/>
      <c r="DJQ30" s="179"/>
      <c r="DJR30" s="179"/>
      <c r="DJS30" s="179"/>
      <c r="DJT30" s="179"/>
      <c r="DJU30" s="179"/>
      <c r="DJV30" s="179"/>
      <c r="DJW30" s="179"/>
      <c r="DJX30" s="179"/>
      <c r="DJY30" s="179"/>
      <c r="DJZ30" s="179"/>
      <c r="DKA30" s="179"/>
      <c r="DKB30" s="179"/>
      <c r="DKC30" s="179"/>
      <c r="DKD30" s="179"/>
      <c r="DKE30" s="179"/>
      <c r="DKF30" s="179"/>
      <c r="DKG30" s="179"/>
      <c r="DKH30" s="179"/>
      <c r="DKI30" s="179"/>
      <c r="DKJ30" s="179"/>
      <c r="DKK30" s="179"/>
      <c r="DKL30" s="179"/>
      <c r="DKM30" s="179"/>
      <c r="DKN30" s="179"/>
      <c r="DKO30" s="179"/>
      <c r="DKP30" s="179"/>
      <c r="DKQ30" s="179"/>
      <c r="DKR30" s="179"/>
      <c r="DKS30" s="179"/>
      <c r="DKT30" s="179"/>
      <c r="DKU30" s="179"/>
      <c r="DKV30" s="179"/>
      <c r="DKW30" s="179"/>
      <c r="DKX30" s="179"/>
      <c r="DKY30" s="179"/>
      <c r="DKZ30" s="179"/>
      <c r="DLA30" s="179"/>
      <c r="DLB30" s="179"/>
      <c r="DLC30" s="179"/>
      <c r="DLD30" s="179"/>
      <c r="DLE30" s="179"/>
      <c r="DLF30" s="179"/>
      <c r="DLG30" s="179"/>
      <c r="DLH30" s="179"/>
      <c r="DLI30" s="179"/>
      <c r="DLJ30" s="179"/>
      <c r="DLK30" s="179"/>
      <c r="DLL30" s="179"/>
      <c r="DLM30" s="179"/>
      <c r="DLN30" s="179"/>
      <c r="DLO30" s="179"/>
      <c r="DLP30" s="179"/>
      <c r="DLQ30" s="179"/>
      <c r="DLR30" s="179"/>
      <c r="DLS30" s="179"/>
      <c r="DLT30" s="179"/>
      <c r="DLU30" s="179"/>
      <c r="DLV30" s="179"/>
      <c r="DLW30" s="179"/>
      <c r="DLX30" s="179"/>
      <c r="DLY30" s="179"/>
      <c r="DLZ30" s="179"/>
      <c r="DMA30" s="179"/>
      <c r="DMB30" s="179"/>
      <c r="DMC30" s="179"/>
      <c r="DMD30" s="179"/>
      <c r="DME30" s="179"/>
      <c r="DMF30" s="179"/>
      <c r="DMG30" s="179"/>
      <c r="DMH30" s="179"/>
      <c r="DMI30" s="179"/>
      <c r="DMJ30" s="179"/>
      <c r="DMK30" s="179"/>
      <c r="DML30" s="179"/>
      <c r="DMM30" s="179"/>
      <c r="DMN30" s="179"/>
      <c r="DMO30" s="179"/>
      <c r="DMP30" s="179"/>
      <c r="DMQ30" s="179"/>
      <c r="DMR30" s="179"/>
      <c r="DMS30" s="179"/>
      <c r="DMT30" s="179"/>
      <c r="DMU30" s="179"/>
      <c r="DMV30" s="179"/>
      <c r="DMW30" s="179"/>
      <c r="DMX30" s="179"/>
      <c r="DMY30" s="179"/>
      <c r="DMZ30" s="179"/>
      <c r="DNA30" s="179"/>
      <c r="DNB30" s="179"/>
      <c r="DNC30" s="179"/>
      <c r="DND30" s="179"/>
      <c r="DNE30" s="179"/>
      <c r="DNF30" s="179"/>
      <c r="DNG30" s="179"/>
      <c r="DNH30" s="179"/>
      <c r="DNI30" s="179"/>
      <c r="DNJ30" s="179"/>
      <c r="DNK30" s="179"/>
      <c r="DNL30" s="179"/>
      <c r="DNM30" s="179"/>
      <c r="DNN30" s="179"/>
      <c r="DNO30" s="179"/>
      <c r="DNP30" s="179"/>
      <c r="DNQ30" s="179"/>
      <c r="DNR30" s="179"/>
      <c r="DNS30" s="179"/>
      <c r="DNT30" s="179"/>
      <c r="DNU30" s="179"/>
      <c r="DNV30" s="179"/>
      <c r="DNW30" s="179"/>
      <c r="DNX30" s="179"/>
      <c r="DNY30" s="179"/>
      <c r="DNZ30" s="179"/>
      <c r="DOA30" s="179"/>
      <c r="DOB30" s="179"/>
      <c r="DOC30" s="179"/>
      <c r="DOD30" s="179"/>
      <c r="DOE30" s="179"/>
      <c r="DOF30" s="179"/>
      <c r="DOG30" s="179"/>
      <c r="DOH30" s="179"/>
      <c r="DOI30" s="179"/>
      <c r="DOJ30" s="179"/>
      <c r="DOK30" s="179"/>
      <c r="DOL30" s="179"/>
      <c r="DOM30" s="179"/>
      <c r="DON30" s="179"/>
      <c r="DOO30" s="179"/>
      <c r="DOP30" s="179"/>
      <c r="DOQ30" s="179"/>
      <c r="DOR30" s="179"/>
      <c r="DOS30" s="179"/>
      <c r="DOT30" s="179"/>
      <c r="DOU30" s="179"/>
      <c r="DOV30" s="179"/>
      <c r="DOW30" s="179"/>
      <c r="DOX30" s="179"/>
      <c r="DOY30" s="179"/>
      <c r="DOZ30" s="179"/>
      <c r="DPA30" s="179"/>
      <c r="DPB30" s="179"/>
      <c r="DPC30" s="179"/>
      <c r="DPD30" s="179"/>
      <c r="DPE30" s="179"/>
      <c r="DPF30" s="179"/>
      <c r="DPG30" s="179"/>
      <c r="DPH30" s="179"/>
      <c r="DPI30" s="179"/>
      <c r="DPJ30" s="179"/>
      <c r="DPK30" s="179"/>
      <c r="DPL30" s="179"/>
      <c r="DPM30" s="179"/>
      <c r="DPN30" s="179"/>
      <c r="DPO30" s="179"/>
      <c r="DPP30" s="179"/>
      <c r="DPQ30" s="179"/>
      <c r="DPR30" s="179"/>
      <c r="DPS30" s="179"/>
      <c r="DPT30" s="179"/>
      <c r="DPU30" s="179"/>
      <c r="DPV30" s="179"/>
      <c r="DPW30" s="179"/>
      <c r="DPX30" s="179"/>
      <c r="DPY30" s="179"/>
      <c r="DPZ30" s="179"/>
      <c r="DQA30" s="179"/>
      <c r="DQB30" s="179"/>
      <c r="DQC30" s="179"/>
      <c r="DQD30" s="179"/>
      <c r="DQE30" s="179"/>
      <c r="DQF30" s="179"/>
      <c r="DQG30" s="179"/>
      <c r="DQH30" s="179"/>
      <c r="DQI30" s="179"/>
      <c r="DQJ30" s="179"/>
      <c r="DQK30" s="179"/>
      <c r="DQL30" s="179"/>
      <c r="DQM30" s="179"/>
      <c r="DQN30" s="179"/>
      <c r="DQO30" s="179"/>
      <c r="DQP30" s="179"/>
      <c r="DQQ30" s="179"/>
      <c r="DQR30" s="179"/>
      <c r="DQS30" s="179"/>
      <c r="DQT30" s="179"/>
      <c r="DQU30" s="179"/>
      <c r="DQV30" s="179"/>
      <c r="DQW30" s="179"/>
      <c r="DQX30" s="179"/>
      <c r="DQY30" s="179"/>
      <c r="DQZ30" s="179"/>
      <c r="DRA30" s="179"/>
      <c r="DRB30" s="179"/>
      <c r="DRC30" s="179"/>
      <c r="DRD30" s="179"/>
      <c r="DRE30" s="179"/>
      <c r="DRF30" s="179"/>
      <c r="DRG30" s="179"/>
      <c r="DRH30" s="179"/>
      <c r="DRI30" s="179"/>
      <c r="DRJ30" s="179"/>
      <c r="DRK30" s="179"/>
      <c r="DRL30" s="179"/>
      <c r="DRM30" s="179"/>
      <c r="DRN30" s="179"/>
      <c r="DRO30" s="179"/>
      <c r="DRP30" s="179"/>
      <c r="DRQ30" s="179"/>
      <c r="DRR30" s="179"/>
      <c r="DRS30" s="179"/>
      <c r="DRT30" s="179"/>
      <c r="DRU30" s="179"/>
      <c r="DRV30" s="179"/>
      <c r="DRW30" s="179"/>
      <c r="DRX30" s="179"/>
      <c r="DRY30" s="179"/>
      <c r="DRZ30" s="179"/>
      <c r="DSA30" s="179"/>
      <c r="DSB30" s="179"/>
      <c r="DSC30" s="179"/>
      <c r="DSD30" s="179"/>
      <c r="DSE30" s="179"/>
      <c r="DSF30" s="179"/>
      <c r="DSG30" s="179"/>
      <c r="DSH30" s="179"/>
      <c r="DSI30" s="179"/>
      <c r="DSJ30" s="179"/>
      <c r="DSK30" s="179"/>
      <c r="DSL30" s="179"/>
      <c r="DSM30" s="179"/>
      <c r="DSN30" s="179"/>
      <c r="DSO30" s="179"/>
      <c r="DSP30" s="179"/>
      <c r="DSQ30" s="179"/>
      <c r="DSR30" s="179"/>
      <c r="DSS30" s="179"/>
      <c r="DST30" s="179"/>
      <c r="DSU30" s="179"/>
      <c r="DSV30" s="179"/>
      <c r="DSW30" s="179"/>
      <c r="DSX30" s="179"/>
      <c r="DSY30" s="179"/>
      <c r="DSZ30" s="179"/>
      <c r="DTA30" s="179"/>
      <c r="DTB30" s="179"/>
      <c r="DTC30" s="179"/>
      <c r="DTD30" s="179"/>
      <c r="DTE30" s="179"/>
      <c r="DTF30" s="179"/>
      <c r="DTG30" s="179"/>
      <c r="DTH30" s="179"/>
      <c r="DTI30" s="179"/>
      <c r="DTJ30" s="179"/>
      <c r="DTK30" s="179"/>
      <c r="DTL30" s="179"/>
      <c r="DTM30" s="179"/>
      <c r="DTN30" s="179"/>
      <c r="DTO30" s="179"/>
      <c r="DTP30" s="179"/>
      <c r="DTQ30" s="179"/>
      <c r="DTR30" s="179"/>
      <c r="DTS30" s="179"/>
      <c r="DTT30" s="179"/>
      <c r="DTU30" s="179"/>
      <c r="DTV30" s="179"/>
      <c r="DTW30" s="179"/>
      <c r="DTX30" s="179"/>
      <c r="DTY30" s="179"/>
      <c r="DTZ30" s="179"/>
      <c r="DUA30" s="179"/>
      <c r="DUB30" s="179"/>
      <c r="DUC30" s="179"/>
      <c r="DUD30" s="179"/>
      <c r="DUE30" s="179"/>
      <c r="DUF30" s="179"/>
      <c r="DUG30" s="179"/>
      <c r="DUH30" s="179"/>
      <c r="DUI30" s="179"/>
      <c r="DUJ30" s="179"/>
      <c r="DUK30" s="179"/>
      <c r="DUL30" s="179"/>
      <c r="DUM30" s="179"/>
      <c r="DUN30" s="179"/>
      <c r="DUO30" s="179"/>
      <c r="DUP30" s="179"/>
      <c r="DUQ30" s="179"/>
      <c r="DUR30" s="179"/>
      <c r="DUS30" s="179"/>
      <c r="DUT30" s="179"/>
      <c r="DUU30" s="179"/>
      <c r="DUV30" s="179"/>
      <c r="DUW30" s="179"/>
      <c r="DUX30" s="179"/>
      <c r="DUY30" s="179"/>
      <c r="DUZ30" s="179"/>
      <c r="DVA30" s="179"/>
      <c r="DVB30" s="179"/>
      <c r="DVC30" s="179"/>
      <c r="DVD30" s="179"/>
      <c r="DVE30" s="179"/>
      <c r="DVF30" s="179"/>
      <c r="DVG30" s="179"/>
      <c r="DVH30" s="179"/>
      <c r="DVI30" s="179"/>
      <c r="DVJ30" s="179"/>
      <c r="DVK30" s="179"/>
      <c r="DVL30" s="179"/>
      <c r="DVM30" s="179"/>
      <c r="DVN30" s="179"/>
      <c r="DVO30" s="179"/>
      <c r="DVP30" s="179"/>
      <c r="DVQ30" s="179"/>
      <c r="DVR30" s="179"/>
      <c r="DVS30" s="179"/>
      <c r="DVT30" s="179"/>
      <c r="DVU30" s="179"/>
      <c r="DVV30" s="179"/>
      <c r="DVW30" s="179"/>
      <c r="DVX30" s="179"/>
      <c r="DVY30" s="179"/>
      <c r="DVZ30" s="179"/>
      <c r="DWA30" s="179"/>
      <c r="DWB30" s="179"/>
      <c r="DWC30" s="179"/>
      <c r="DWD30" s="179"/>
      <c r="DWE30" s="179"/>
      <c r="DWF30" s="179"/>
      <c r="DWG30" s="179"/>
      <c r="DWH30" s="179"/>
      <c r="DWI30" s="179"/>
      <c r="DWJ30" s="179"/>
      <c r="DWK30" s="179"/>
      <c r="DWL30" s="179"/>
      <c r="DWM30" s="179"/>
      <c r="DWN30" s="179"/>
      <c r="DWO30" s="179"/>
      <c r="DWP30" s="179"/>
      <c r="DWQ30" s="179"/>
      <c r="DWR30" s="179"/>
      <c r="DWS30" s="179"/>
      <c r="DWT30" s="179"/>
      <c r="DWU30" s="179"/>
      <c r="DWV30" s="179"/>
      <c r="DWW30" s="179"/>
      <c r="DWX30" s="179"/>
      <c r="DWY30" s="179"/>
      <c r="DWZ30" s="179"/>
      <c r="DXA30" s="179"/>
      <c r="DXB30" s="179"/>
      <c r="DXC30" s="179"/>
      <c r="DXD30" s="179"/>
      <c r="DXE30" s="179"/>
      <c r="DXF30" s="179"/>
      <c r="DXG30" s="179"/>
      <c r="DXH30" s="179"/>
      <c r="DXI30" s="179"/>
      <c r="DXJ30" s="179"/>
      <c r="DXK30" s="179"/>
      <c r="DXL30" s="179"/>
      <c r="DXM30" s="179"/>
      <c r="DXN30" s="179"/>
      <c r="DXO30" s="179"/>
      <c r="DXP30" s="179"/>
      <c r="DXQ30" s="179"/>
      <c r="DXR30" s="179"/>
      <c r="DXS30" s="179"/>
      <c r="DXT30" s="179"/>
      <c r="DXU30" s="179"/>
      <c r="DXV30" s="179"/>
      <c r="DXW30" s="179"/>
      <c r="DXX30" s="179"/>
      <c r="DXY30" s="179"/>
      <c r="DXZ30" s="179"/>
      <c r="DYA30" s="179"/>
      <c r="DYB30" s="179"/>
      <c r="DYC30" s="179"/>
      <c r="DYD30" s="179"/>
      <c r="DYE30" s="179"/>
      <c r="DYF30" s="179"/>
      <c r="DYG30" s="179"/>
      <c r="DYH30" s="179"/>
      <c r="DYI30" s="179"/>
      <c r="DYJ30" s="179"/>
      <c r="DYK30" s="179"/>
      <c r="DYL30" s="179"/>
      <c r="DYM30" s="179"/>
      <c r="DYN30" s="179"/>
      <c r="DYO30" s="179"/>
      <c r="DYP30" s="179"/>
      <c r="DYQ30" s="179"/>
      <c r="DYR30" s="179"/>
      <c r="DYS30" s="179"/>
      <c r="DYT30" s="179"/>
      <c r="DYU30" s="179"/>
      <c r="DYV30" s="179"/>
      <c r="DYW30" s="179"/>
      <c r="DYX30" s="179"/>
      <c r="DYY30" s="179"/>
      <c r="DYZ30" s="179"/>
      <c r="DZA30" s="179"/>
      <c r="DZB30" s="179"/>
      <c r="DZC30" s="179"/>
      <c r="DZD30" s="179"/>
      <c r="DZE30" s="179"/>
      <c r="DZF30" s="179"/>
      <c r="DZG30" s="179"/>
      <c r="DZH30" s="179"/>
      <c r="DZI30" s="179"/>
      <c r="DZJ30" s="179"/>
      <c r="DZK30" s="179"/>
      <c r="DZL30" s="179"/>
      <c r="DZM30" s="179"/>
      <c r="DZN30" s="179"/>
      <c r="DZO30" s="179"/>
      <c r="DZP30" s="179"/>
      <c r="DZQ30" s="179"/>
      <c r="DZR30" s="179"/>
      <c r="DZS30" s="179"/>
      <c r="DZT30" s="179"/>
      <c r="DZU30" s="179"/>
      <c r="DZV30" s="179"/>
      <c r="DZW30" s="179"/>
      <c r="DZX30" s="179"/>
      <c r="DZY30" s="179"/>
      <c r="DZZ30" s="179"/>
      <c r="EAA30" s="179"/>
      <c r="EAB30" s="179"/>
      <c r="EAC30" s="179"/>
      <c r="EAD30" s="179"/>
      <c r="EAE30" s="179"/>
      <c r="EAF30" s="179"/>
      <c r="EAG30" s="179"/>
      <c r="EAH30" s="179"/>
      <c r="EAI30" s="179"/>
      <c r="EAJ30" s="179"/>
      <c r="EAK30" s="179"/>
      <c r="EAL30" s="179"/>
      <c r="EAM30" s="179"/>
      <c r="EAN30" s="179"/>
      <c r="EAO30" s="179"/>
      <c r="EAP30" s="179"/>
      <c r="EAQ30" s="179"/>
      <c r="EAR30" s="179"/>
      <c r="EAS30" s="179"/>
      <c r="EAT30" s="179"/>
      <c r="EAU30" s="179"/>
      <c r="EAV30" s="179"/>
      <c r="EAW30" s="179"/>
      <c r="EAX30" s="179"/>
      <c r="EAY30" s="179"/>
      <c r="EAZ30" s="179"/>
      <c r="EBA30" s="179"/>
      <c r="EBB30" s="179"/>
      <c r="EBC30" s="179"/>
      <c r="EBD30" s="179"/>
      <c r="EBE30" s="179"/>
      <c r="EBF30" s="179"/>
      <c r="EBG30" s="179"/>
      <c r="EBH30" s="179"/>
      <c r="EBI30" s="179"/>
      <c r="EBJ30" s="179"/>
      <c r="EBK30" s="179"/>
      <c r="EBL30" s="179"/>
      <c r="EBM30" s="179"/>
      <c r="EBN30" s="179"/>
      <c r="EBO30" s="179"/>
      <c r="EBP30" s="179"/>
      <c r="EBQ30" s="179"/>
      <c r="EBR30" s="179"/>
      <c r="EBS30" s="179"/>
      <c r="EBT30" s="179"/>
      <c r="EBU30" s="179"/>
      <c r="EBV30" s="179"/>
      <c r="EBW30" s="179"/>
      <c r="EBX30" s="179"/>
      <c r="EBY30" s="179"/>
      <c r="EBZ30" s="179"/>
      <c r="ECA30" s="179"/>
      <c r="ECB30" s="179"/>
      <c r="ECC30" s="179"/>
      <c r="ECD30" s="179"/>
      <c r="ECE30" s="179"/>
      <c r="ECF30" s="179"/>
      <c r="ECG30" s="179"/>
      <c r="ECH30" s="179"/>
      <c r="ECI30" s="179"/>
      <c r="ECJ30" s="179"/>
      <c r="ECK30" s="179"/>
      <c r="ECL30" s="179"/>
      <c r="ECM30" s="179"/>
      <c r="ECN30" s="179"/>
      <c r="ECO30" s="179"/>
      <c r="ECP30" s="179"/>
      <c r="ECQ30" s="179"/>
      <c r="ECR30" s="179"/>
      <c r="ECS30" s="179"/>
      <c r="ECT30" s="179"/>
      <c r="ECU30" s="179"/>
      <c r="ECV30" s="179"/>
      <c r="ECW30" s="179"/>
      <c r="ECX30" s="179"/>
      <c r="ECY30" s="179"/>
      <c r="ECZ30" s="179"/>
      <c r="EDA30" s="179"/>
      <c r="EDB30" s="179"/>
      <c r="EDC30" s="179"/>
      <c r="EDD30" s="179"/>
      <c r="EDE30" s="179"/>
      <c r="EDF30" s="179"/>
      <c r="EDG30" s="179"/>
      <c r="EDH30" s="179"/>
      <c r="EDI30" s="179"/>
      <c r="EDJ30" s="179"/>
      <c r="EDK30" s="179"/>
      <c r="EDL30" s="179"/>
      <c r="EDM30" s="179"/>
      <c r="EDN30" s="179"/>
      <c r="EDO30" s="179"/>
      <c r="EDP30" s="179"/>
      <c r="EDQ30" s="179"/>
      <c r="EDR30" s="179"/>
      <c r="EDS30" s="179"/>
      <c r="EDT30" s="179"/>
      <c r="EDU30" s="179"/>
      <c r="EDV30" s="179"/>
      <c r="EDW30" s="179"/>
      <c r="EDX30" s="179"/>
      <c r="EDY30" s="179"/>
      <c r="EDZ30" s="179"/>
      <c r="EEA30" s="179"/>
      <c r="EEB30" s="179"/>
      <c r="EEC30" s="179"/>
      <c r="EED30" s="179"/>
      <c r="EEE30" s="179"/>
      <c r="EEF30" s="179"/>
      <c r="EEG30" s="179"/>
      <c r="EEH30" s="179"/>
      <c r="EEI30" s="179"/>
      <c r="EEJ30" s="179"/>
      <c r="EEK30" s="179"/>
      <c r="EEL30" s="179"/>
      <c r="EEM30" s="179"/>
      <c r="EEN30" s="179"/>
      <c r="EEO30" s="179"/>
      <c r="EEP30" s="179"/>
      <c r="EEQ30" s="179"/>
      <c r="EER30" s="179"/>
      <c r="EES30" s="179"/>
      <c r="EET30" s="179"/>
      <c r="EEU30" s="179"/>
      <c r="EEV30" s="179"/>
      <c r="EEW30" s="179"/>
      <c r="EEX30" s="179"/>
      <c r="EEY30" s="179"/>
      <c r="EEZ30" s="179"/>
      <c r="EFA30" s="179"/>
      <c r="EFB30" s="179"/>
      <c r="EFC30" s="179"/>
      <c r="EFD30" s="179"/>
      <c r="EFE30" s="179"/>
      <c r="EFF30" s="179"/>
      <c r="EFG30" s="179"/>
      <c r="EFH30" s="179"/>
      <c r="EFI30" s="179"/>
      <c r="EFJ30" s="179"/>
      <c r="EFK30" s="179"/>
      <c r="EFL30" s="179"/>
      <c r="EFM30" s="179"/>
      <c r="EFN30" s="179"/>
      <c r="EFO30" s="179"/>
      <c r="EFP30" s="179"/>
      <c r="EFQ30" s="179"/>
      <c r="EFR30" s="179"/>
      <c r="EFS30" s="179"/>
      <c r="EFT30" s="179"/>
      <c r="EFU30" s="179"/>
      <c r="EFV30" s="179"/>
      <c r="EFW30" s="179"/>
      <c r="EFX30" s="179"/>
      <c r="EFY30" s="179"/>
      <c r="EFZ30" s="179"/>
      <c r="EGA30" s="179"/>
      <c r="EGB30" s="179"/>
      <c r="EGC30" s="179"/>
      <c r="EGD30" s="179"/>
      <c r="EGE30" s="179"/>
      <c r="EGF30" s="179"/>
      <c r="EGG30" s="179"/>
      <c r="EGH30" s="179"/>
      <c r="EGI30" s="179"/>
      <c r="EGJ30" s="179"/>
      <c r="EGK30" s="179"/>
      <c r="EGL30" s="179"/>
      <c r="EGM30" s="179"/>
      <c r="EGN30" s="179"/>
      <c r="EGO30" s="179"/>
      <c r="EGP30" s="179"/>
      <c r="EGQ30" s="179"/>
      <c r="EGR30" s="179"/>
      <c r="EGS30" s="179"/>
      <c r="EGT30" s="179"/>
      <c r="EGU30" s="179"/>
      <c r="EGV30" s="179"/>
      <c r="EGW30" s="179"/>
      <c r="EGX30" s="179"/>
      <c r="EGY30" s="179"/>
      <c r="EGZ30" s="179"/>
      <c r="EHA30" s="179"/>
      <c r="EHB30" s="179"/>
      <c r="EHC30" s="179"/>
      <c r="EHD30" s="179"/>
      <c r="EHE30" s="179"/>
      <c r="EHF30" s="179"/>
      <c r="EHG30" s="179"/>
      <c r="EHH30" s="179"/>
      <c r="EHI30" s="179"/>
      <c r="EHJ30" s="179"/>
      <c r="EHK30" s="179"/>
      <c r="EHL30" s="179"/>
      <c r="EHM30" s="179"/>
      <c r="EHN30" s="179"/>
      <c r="EHO30" s="179"/>
      <c r="EHP30" s="179"/>
      <c r="EHQ30" s="179"/>
      <c r="EHR30" s="179"/>
      <c r="EHS30" s="179"/>
      <c r="EHT30" s="179"/>
      <c r="EHU30" s="179"/>
      <c r="EHV30" s="179"/>
      <c r="EHW30" s="179"/>
      <c r="EHX30" s="179"/>
      <c r="EHY30" s="179"/>
      <c r="EHZ30" s="179"/>
      <c r="EIA30" s="179"/>
      <c r="EIB30" s="179"/>
      <c r="EIC30" s="179"/>
      <c r="EID30" s="179"/>
      <c r="EIE30" s="179"/>
      <c r="EIF30" s="179"/>
      <c r="EIG30" s="179"/>
      <c r="EIH30" s="179"/>
      <c r="EII30" s="179"/>
      <c r="EIJ30" s="179"/>
      <c r="EIK30" s="179"/>
      <c r="EIL30" s="179"/>
      <c r="EIM30" s="179"/>
      <c r="EIN30" s="179"/>
      <c r="EIO30" s="179"/>
      <c r="EIP30" s="179"/>
      <c r="EIQ30" s="179"/>
      <c r="EIR30" s="179"/>
      <c r="EIS30" s="179"/>
      <c r="EIT30" s="179"/>
      <c r="EIU30" s="179"/>
      <c r="EIV30" s="179"/>
      <c r="EIW30" s="179"/>
      <c r="EIX30" s="179"/>
      <c r="EIY30" s="179"/>
      <c r="EIZ30" s="179"/>
      <c r="EJA30" s="179"/>
      <c r="EJB30" s="179"/>
      <c r="EJC30" s="179"/>
      <c r="EJD30" s="179"/>
      <c r="EJE30" s="179"/>
      <c r="EJF30" s="179"/>
      <c r="EJG30" s="179"/>
      <c r="EJH30" s="179"/>
      <c r="EJI30" s="179"/>
      <c r="EJJ30" s="179"/>
      <c r="EJK30" s="179"/>
      <c r="EJL30" s="179"/>
      <c r="EJM30" s="179"/>
      <c r="EJN30" s="179"/>
      <c r="EJO30" s="179"/>
      <c r="EJP30" s="179"/>
      <c r="EJQ30" s="179"/>
      <c r="EJR30" s="179"/>
      <c r="EJS30" s="179"/>
      <c r="EJT30" s="179"/>
      <c r="EJU30" s="179"/>
      <c r="EJV30" s="179"/>
      <c r="EJW30" s="179"/>
      <c r="EJX30" s="179"/>
      <c r="EJY30" s="179"/>
      <c r="EJZ30" s="179"/>
      <c r="EKA30" s="179"/>
      <c r="EKB30" s="179"/>
      <c r="EKC30" s="179"/>
      <c r="EKD30" s="179"/>
      <c r="EKE30" s="179"/>
      <c r="EKF30" s="179"/>
      <c r="EKG30" s="179"/>
      <c r="EKH30" s="179"/>
      <c r="EKI30" s="179"/>
      <c r="EKJ30" s="179"/>
      <c r="EKK30" s="179"/>
      <c r="EKL30" s="179"/>
      <c r="EKM30" s="179"/>
      <c r="EKN30" s="179"/>
      <c r="EKO30" s="179"/>
      <c r="EKP30" s="179"/>
      <c r="EKQ30" s="179"/>
      <c r="EKR30" s="179"/>
      <c r="EKS30" s="179"/>
      <c r="EKT30" s="179"/>
      <c r="EKU30" s="179"/>
      <c r="EKV30" s="179"/>
      <c r="EKW30" s="179"/>
      <c r="EKX30" s="179"/>
      <c r="EKY30" s="179"/>
      <c r="EKZ30" s="179"/>
      <c r="ELA30" s="179"/>
      <c r="ELB30" s="179"/>
      <c r="ELC30" s="179"/>
      <c r="ELD30" s="179"/>
      <c r="ELE30" s="179"/>
      <c r="ELF30" s="179"/>
      <c r="ELG30" s="179"/>
      <c r="ELH30" s="179"/>
      <c r="ELI30" s="179"/>
      <c r="ELJ30" s="179"/>
      <c r="ELK30" s="179"/>
      <c r="ELL30" s="179"/>
      <c r="ELM30" s="179"/>
      <c r="ELN30" s="179"/>
      <c r="ELO30" s="179"/>
      <c r="ELP30" s="179"/>
      <c r="ELQ30" s="179"/>
      <c r="ELR30" s="179"/>
      <c r="ELS30" s="179"/>
      <c r="ELT30" s="179"/>
      <c r="ELU30" s="179"/>
      <c r="ELV30" s="179"/>
      <c r="ELW30" s="179"/>
      <c r="ELX30" s="179"/>
      <c r="ELY30" s="179"/>
      <c r="ELZ30" s="179"/>
      <c r="EMA30" s="179"/>
      <c r="EMB30" s="179"/>
      <c r="EMC30" s="179"/>
      <c r="EMD30" s="179"/>
      <c r="EME30" s="179"/>
      <c r="EMF30" s="179"/>
      <c r="EMG30" s="179"/>
      <c r="EMH30" s="179"/>
      <c r="EMI30" s="179"/>
      <c r="EMJ30" s="179"/>
      <c r="EMK30" s="179"/>
      <c r="EML30" s="179"/>
      <c r="EMM30" s="179"/>
      <c r="EMN30" s="179"/>
      <c r="EMO30" s="179"/>
      <c r="EMP30" s="179"/>
      <c r="EMQ30" s="179"/>
      <c r="EMR30" s="179"/>
      <c r="EMS30" s="179"/>
      <c r="EMT30" s="179"/>
      <c r="EMU30" s="179"/>
      <c r="EMV30" s="179"/>
      <c r="EMW30" s="179"/>
      <c r="EMX30" s="179"/>
      <c r="EMY30" s="179"/>
      <c r="EMZ30" s="179"/>
      <c r="ENA30" s="179"/>
      <c r="ENB30" s="179"/>
      <c r="ENC30" s="179"/>
      <c r="END30" s="179"/>
      <c r="ENE30" s="179"/>
      <c r="ENF30" s="179"/>
      <c r="ENG30" s="179"/>
      <c r="ENH30" s="179"/>
      <c r="ENI30" s="179"/>
      <c r="ENJ30" s="179"/>
      <c r="ENK30" s="179"/>
      <c r="ENL30" s="179"/>
      <c r="ENM30" s="179"/>
      <c r="ENN30" s="179"/>
      <c r="ENO30" s="179"/>
      <c r="ENP30" s="179"/>
      <c r="ENQ30" s="179"/>
      <c r="ENR30" s="179"/>
      <c r="ENS30" s="179"/>
      <c r="ENT30" s="179"/>
      <c r="ENU30" s="179"/>
      <c r="ENV30" s="179"/>
      <c r="ENW30" s="179"/>
      <c r="ENX30" s="179"/>
      <c r="ENY30" s="179"/>
      <c r="ENZ30" s="179"/>
      <c r="EOA30" s="179"/>
      <c r="EOB30" s="179"/>
      <c r="EOC30" s="179"/>
      <c r="EOD30" s="179"/>
      <c r="EOE30" s="179"/>
      <c r="EOF30" s="179"/>
      <c r="EOG30" s="179"/>
      <c r="EOH30" s="179"/>
      <c r="EOI30" s="179"/>
      <c r="EOJ30" s="179"/>
      <c r="EOK30" s="179"/>
      <c r="EOL30" s="179"/>
      <c r="EOM30" s="179"/>
      <c r="EON30" s="179"/>
      <c r="EOO30" s="179"/>
      <c r="EOP30" s="179"/>
      <c r="EOQ30" s="179"/>
      <c r="EOR30" s="179"/>
      <c r="EOS30" s="179"/>
      <c r="EOT30" s="179"/>
      <c r="EOU30" s="179"/>
      <c r="EOV30" s="179"/>
      <c r="EOW30" s="179"/>
      <c r="EOX30" s="179"/>
      <c r="EOY30" s="179"/>
      <c r="EOZ30" s="179"/>
      <c r="EPA30" s="179"/>
      <c r="EPB30" s="179"/>
      <c r="EPC30" s="179"/>
      <c r="EPD30" s="179"/>
      <c r="EPE30" s="179"/>
      <c r="EPF30" s="179"/>
      <c r="EPG30" s="179"/>
      <c r="EPH30" s="179"/>
      <c r="EPI30" s="179"/>
      <c r="EPJ30" s="179"/>
      <c r="EPK30" s="179"/>
      <c r="EPL30" s="179"/>
      <c r="EPM30" s="179"/>
      <c r="EPN30" s="179"/>
      <c r="EPO30" s="179"/>
      <c r="EPP30" s="179"/>
      <c r="EPQ30" s="179"/>
      <c r="EPR30" s="179"/>
      <c r="EPS30" s="179"/>
      <c r="EPT30" s="179"/>
      <c r="EPU30" s="179"/>
      <c r="EPV30" s="179"/>
      <c r="EPW30" s="179"/>
      <c r="EPX30" s="179"/>
      <c r="EPY30" s="179"/>
      <c r="EPZ30" s="179"/>
      <c r="EQA30" s="179"/>
      <c r="EQB30" s="179"/>
      <c r="EQC30" s="179"/>
      <c r="EQD30" s="179"/>
      <c r="EQE30" s="179"/>
      <c r="EQF30" s="179"/>
      <c r="EQG30" s="179"/>
      <c r="EQH30" s="179"/>
      <c r="EQI30" s="179"/>
      <c r="EQJ30" s="179"/>
      <c r="EQK30" s="179"/>
      <c r="EQL30" s="179"/>
      <c r="EQM30" s="179"/>
      <c r="EQN30" s="179"/>
      <c r="EQO30" s="179"/>
      <c r="EQP30" s="179"/>
      <c r="EQQ30" s="179"/>
      <c r="EQR30" s="179"/>
      <c r="EQS30" s="179"/>
      <c r="EQT30" s="179"/>
      <c r="EQU30" s="179"/>
      <c r="EQV30" s="179"/>
      <c r="EQW30" s="179"/>
      <c r="EQX30" s="179"/>
      <c r="EQY30" s="179"/>
      <c r="EQZ30" s="179"/>
      <c r="ERA30" s="179"/>
      <c r="ERB30" s="179"/>
      <c r="ERC30" s="179"/>
      <c r="ERD30" s="179"/>
      <c r="ERE30" s="179"/>
      <c r="ERF30" s="179"/>
      <c r="ERG30" s="179"/>
      <c r="ERH30" s="179"/>
      <c r="ERI30" s="179"/>
      <c r="ERJ30" s="179"/>
      <c r="ERK30" s="179"/>
      <c r="ERL30" s="179"/>
      <c r="ERM30" s="179"/>
      <c r="ERN30" s="179"/>
      <c r="ERO30" s="179"/>
      <c r="ERP30" s="179"/>
      <c r="ERQ30" s="179"/>
      <c r="ERR30" s="179"/>
      <c r="ERS30" s="179"/>
      <c r="ERT30" s="179"/>
      <c r="ERU30" s="179"/>
      <c r="ERV30" s="179"/>
      <c r="ERW30" s="179"/>
      <c r="ERX30" s="179"/>
      <c r="ERY30" s="179"/>
      <c r="ERZ30" s="179"/>
      <c r="ESA30" s="179"/>
      <c r="ESB30" s="179"/>
      <c r="ESC30" s="179"/>
      <c r="ESD30" s="179"/>
      <c r="ESE30" s="179"/>
      <c r="ESF30" s="179"/>
      <c r="ESG30" s="179"/>
      <c r="ESH30" s="179"/>
      <c r="ESI30" s="179"/>
      <c r="ESJ30" s="179"/>
      <c r="ESK30" s="179"/>
      <c r="ESL30" s="179"/>
      <c r="ESM30" s="179"/>
      <c r="ESN30" s="179"/>
      <c r="ESO30" s="179"/>
      <c r="ESP30" s="179"/>
      <c r="ESQ30" s="179"/>
      <c r="ESR30" s="179"/>
      <c r="ESS30" s="179"/>
      <c r="EST30" s="179"/>
      <c r="ESU30" s="179"/>
      <c r="ESV30" s="179"/>
      <c r="ESW30" s="179"/>
      <c r="ESX30" s="179"/>
      <c r="ESY30" s="179"/>
      <c r="ESZ30" s="179"/>
      <c r="ETA30" s="179"/>
      <c r="ETB30" s="179"/>
      <c r="ETC30" s="179"/>
      <c r="ETD30" s="179"/>
      <c r="ETE30" s="179"/>
      <c r="ETF30" s="179"/>
      <c r="ETG30" s="179"/>
      <c r="ETH30" s="179"/>
      <c r="ETI30" s="179"/>
      <c r="ETJ30" s="179"/>
      <c r="ETK30" s="179"/>
      <c r="ETL30" s="179"/>
      <c r="ETM30" s="179"/>
      <c r="ETN30" s="179"/>
      <c r="ETO30" s="179"/>
      <c r="ETP30" s="179"/>
      <c r="ETQ30" s="179"/>
      <c r="ETR30" s="179"/>
      <c r="ETS30" s="179"/>
      <c r="ETT30" s="179"/>
      <c r="ETU30" s="179"/>
      <c r="ETV30" s="179"/>
      <c r="ETW30" s="179"/>
      <c r="ETX30" s="179"/>
      <c r="ETY30" s="179"/>
      <c r="ETZ30" s="179"/>
      <c r="EUA30" s="179"/>
      <c r="EUB30" s="179"/>
      <c r="EUC30" s="179"/>
      <c r="EUD30" s="179"/>
      <c r="EUE30" s="179"/>
      <c r="EUF30" s="179"/>
      <c r="EUG30" s="179"/>
      <c r="EUH30" s="179"/>
      <c r="EUI30" s="179"/>
      <c r="EUJ30" s="179"/>
      <c r="EUK30" s="179"/>
      <c r="EUL30" s="179"/>
      <c r="EUM30" s="179"/>
      <c r="EUN30" s="179"/>
      <c r="EUO30" s="179"/>
      <c r="EUP30" s="179"/>
      <c r="EUQ30" s="179"/>
      <c r="EUR30" s="179"/>
      <c r="EUS30" s="179"/>
      <c r="EUT30" s="179"/>
      <c r="EUU30" s="179"/>
      <c r="EUV30" s="179"/>
      <c r="EUW30" s="179"/>
      <c r="EUX30" s="179"/>
      <c r="EUY30" s="179"/>
      <c r="EUZ30" s="179"/>
      <c r="EVA30" s="179"/>
      <c r="EVB30" s="179"/>
      <c r="EVC30" s="179"/>
      <c r="EVD30" s="179"/>
      <c r="EVE30" s="179"/>
      <c r="EVF30" s="179"/>
      <c r="EVG30" s="179"/>
      <c r="EVH30" s="179"/>
      <c r="EVI30" s="179"/>
      <c r="EVJ30" s="179"/>
      <c r="EVK30" s="179"/>
      <c r="EVL30" s="179"/>
      <c r="EVM30" s="179"/>
      <c r="EVN30" s="179"/>
      <c r="EVO30" s="179"/>
      <c r="EVP30" s="179"/>
      <c r="EVQ30" s="179"/>
      <c r="EVR30" s="179"/>
      <c r="EVS30" s="179"/>
      <c r="EVT30" s="179"/>
      <c r="EVU30" s="179"/>
      <c r="EVV30" s="179"/>
      <c r="EVW30" s="179"/>
      <c r="EVX30" s="179"/>
      <c r="EVY30" s="179"/>
      <c r="EVZ30" s="179"/>
      <c r="EWA30" s="179"/>
      <c r="EWB30" s="179"/>
      <c r="EWC30" s="179"/>
      <c r="EWD30" s="179"/>
      <c r="EWE30" s="179"/>
      <c r="EWF30" s="179"/>
      <c r="EWG30" s="179"/>
      <c r="EWH30" s="179"/>
      <c r="EWI30" s="179"/>
      <c r="EWJ30" s="179"/>
      <c r="EWK30" s="179"/>
      <c r="EWL30" s="179"/>
      <c r="EWM30" s="179"/>
      <c r="EWN30" s="179"/>
      <c r="EWO30" s="179"/>
      <c r="EWP30" s="179"/>
      <c r="EWQ30" s="179"/>
      <c r="EWR30" s="179"/>
      <c r="EWS30" s="179"/>
      <c r="EWT30" s="179"/>
      <c r="EWU30" s="179"/>
      <c r="EWV30" s="179"/>
      <c r="EWW30" s="179"/>
      <c r="EWX30" s="179"/>
      <c r="EWY30" s="179"/>
      <c r="EWZ30" s="179"/>
      <c r="EXA30" s="179"/>
      <c r="EXB30" s="179"/>
      <c r="EXC30" s="179"/>
      <c r="EXD30" s="179"/>
      <c r="EXE30" s="179"/>
      <c r="EXF30" s="179"/>
      <c r="EXG30" s="179"/>
      <c r="EXH30" s="179"/>
      <c r="EXI30" s="179"/>
      <c r="EXJ30" s="179"/>
      <c r="EXK30" s="179"/>
      <c r="EXL30" s="179"/>
      <c r="EXM30" s="179"/>
      <c r="EXN30" s="179"/>
      <c r="EXO30" s="179"/>
      <c r="EXP30" s="179"/>
      <c r="EXQ30" s="179"/>
      <c r="EXR30" s="179"/>
      <c r="EXS30" s="179"/>
      <c r="EXT30" s="179"/>
      <c r="EXU30" s="179"/>
      <c r="EXV30" s="179"/>
      <c r="EXW30" s="179"/>
      <c r="EXX30" s="179"/>
      <c r="EXY30" s="179"/>
      <c r="EXZ30" s="179"/>
      <c r="EYA30" s="179"/>
      <c r="EYB30" s="179"/>
      <c r="EYC30" s="179"/>
      <c r="EYD30" s="179"/>
      <c r="EYE30" s="179"/>
      <c r="EYF30" s="179"/>
      <c r="EYG30" s="179"/>
      <c r="EYH30" s="179"/>
      <c r="EYI30" s="179"/>
      <c r="EYJ30" s="179"/>
      <c r="EYK30" s="179"/>
      <c r="EYL30" s="179"/>
      <c r="EYM30" s="179"/>
      <c r="EYN30" s="179"/>
      <c r="EYO30" s="179"/>
      <c r="EYP30" s="179"/>
      <c r="EYQ30" s="179"/>
      <c r="EYR30" s="179"/>
      <c r="EYS30" s="179"/>
      <c r="EYT30" s="179"/>
      <c r="EYU30" s="179"/>
      <c r="EYV30" s="179"/>
      <c r="EYW30" s="179"/>
      <c r="EYX30" s="179"/>
      <c r="EYY30" s="179"/>
      <c r="EYZ30" s="179"/>
      <c r="EZA30" s="179"/>
      <c r="EZB30" s="179"/>
      <c r="EZC30" s="179"/>
      <c r="EZD30" s="179"/>
      <c r="EZE30" s="179"/>
      <c r="EZF30" s="179"/>
      <c r="EZG30" s="179"/>
      <c r="EZH30" s="179"/>
      <c r="EZI30" s="179"/>
      <c r="EZJ30" s="179"/>
      <c r="EZK30" s="179"/>
      <c r="EZL30" s="179"/>
      <c r="EZM30" s="179"/>
      <c r="EZN30" s="179"/>
      <c r="EZO30" s="179"/>
      <c r="EZP30" s="179"/>
      <c r="EZQ30" s="179"/>
      <c r="EZR30" s="179"/>
      <c r="EZS30" s="179"/>
      <c r="EZT30" s="179"/>
      <c r="EZU30" s="179"/>
      <c r="EZV30" s="179"/>
      <c r="EZW30" s="179"/>
      <c r="EZX30" s="179"/>
      <c r="EZY30" s="179"/>
      <c r="EZZ30" s="179"/>
      <c r="FAA30" s="179"/>
      <c r="FAB30" s="179"/>
      <c r="FAC30" s="179"/>
      <c r="FAD30" s="179"/>
      <c r="FAE30" s="179"/>
      <c r="FAF30" s="179"/>
      <c r="FAG30" s="179"/>
      <c r="FAH30" s="179"/>
      <c r="FAI30" s="179"/>
      <c r="FAJ30" s="179"/>
      <c r="FAK30" s="179"/>
      <c r="FAL30" s="179"/>
      <c r="FAM30" s="179"/>
      <c r="FAN30" s="179"/>
      <c r="FAO30" s="179"/>
      <c r="FAP30" s="179"/>
      <c r="FAQ30" s="179"/>
      <c r="FAR30" s="179"/>
      <c r="FAS30" s="179"/>
      <c r="FAT30" s="179"/>
      <c r="FAU30" s="179"/>
      <c r="FAV30" s="179"/>
      <c r="FAW30" s="179"/>
      <c r="FAX30" s="179"/>
      <c r="FAY30" s="179"/>
      <c r="FAZ30" s="179"/>
      <c r="FBA30" s="179"/>
      <c r="FBB30" s="179"/>
      <c r="FBC30" s="179"/>
      <c r="FBD30" s="179"/>
      <c r="FBE30" s="179"/>
      <c r="FBF30" s="179"/>
      <c r="FBG30" s="179"/>
      <c r="FBH30" s="179"/>
      <c r="FBI30" s="179"/>
      <c r="FBJ30" s="179"/>
      <c r="FBK30" s="179"/>
      <c r="FBL30" s="179"/>
      <c r="FBM30" s="179"/>
      <c r="FBN30" s="179"/>
      <c r="FBO30" s="179"/>
      <c r="FBP30" s="179"/>
      <c r="FBQ30" s="179"/>
      <c r="FBR30" s="179"/>
      <c r="FBS30" s="179"/>
      <c r="FBT30" s="179"/>
      <c r="FBU30" s="179"/>
      <c r="FBV30" s="179"/>
      <c r="FBW30" s="179"/>
      <c r="FBX30" s="179"/>
      <c r="FBY30" s="179"/>
      <c r="FBZ30" s="179"/>
      <c r="FCA30" s="179"/>
      <c r="FCB30" s="179"/>
      <c r="FCC30" s="179"/>
      <c r="FCD30" s="179"/>
      <c r="FCE30" s="179"/>
      <c r="FCF30" s="179"/>
      <c r="FCG30" s="179"/>
      <c r="FCH30" s="179"/>
      <c r="FCI30" s="179"/>
      <c r="FCJ30" s="179"/>
      <c r="FCK30" s="179"/>
      <c r="FCL30" s="179"/>
      <c r="FCM30" s="179"/>
      <c r="FCN30" s="179"/>
      <c r="FCO30" s="179"/>
      <c r="FCP30" s="179"/>
      <c r="FCQ30" s="179"/>
      <c r="FCR30" s="179"/>
      <c r="FCS30" s="179"/>
      <c r="FCT30" s="179"/>
      <c r="FCU30" s="179"/>
      <c r="FCV30" s="179"/>
      <c r="FCW30" s="179"/>
      <c r="FCX30" s="179"/>
      <c r="FCY30" s="179"/>
      <c r="FCZ30" s="179"/>
      <c r="FDA30" s="179"/>
      <c r="FDB30" s="179"/>
      <c r="FDC30" s="179"/>
      <c r="FDD30" s="179"/>
      <c r="FDE30" s="179"/>
      <c r="FDF30" s="179"/>
      <c r="FDG30" s="179"/>
      <c r="FDH30" s="179"/>
      <c r="FDI30" s="179"/>
      <c r="FDJ30" s="179"/>
      <c r="FDK30" s="179"/>
      <c r="FDL30" s="179"/>
      <c r="FDM30" s="179"/>
      <c r="FDN30" s="179"/>
      <c r="FDO30" s="179"/>
      <c r="FDP30" s="179"/>
      <c r="FDQ30" s="179"/>
      <c r="FDR30" s="179"/>
      <c r="FDS30" s="179"/>
      <c r="FDT30" s="179"/>
      <c r="FDU30" s="179"/>
      <c r="FDV30" s="179"/>
      <c r="FDW30" s="179"/>
      <c r="FDX30" s="179"/>
      <c r="FDY30" s="179"/>
      <c r="FDZ30" s="179"/>
      <c r="FEA30" s="179"/>
      <c r="FEB30" s="179"/>
      <c r="FEC30" s="179"/>
      <c r="FED30" s="179"/>
      <c r="FEE30" s="179"/>
      <c r="FEF30" s="179"/>
      <c r="FEG30" s="179"/>
      <c r="FEH30" s="179"/>
      <c r="FEI30" s="179"/>
      <c r="FEJ30" s="179"/>
      <c r="FEK30" s="179"/>
      <c r="FEL30" s="179"/>
      <c r="FEM30" s="179"/>
      <c r="FEN30" s="179"/>
      <c r="FEO30" s="179"/>
      <c r="FEP30" s="179"/>
      <c r="FEQ30" s="179"/>
      <c r="FER30" s="179"/>
      <c r="FES30" s="179"/>
      <c r="FET30" s="179"/>
      <c r="FEU30" s="179"/>
      <c r="FEV30" s="179"/>
      <c r="FEW30" s="179"/>
      <c r="FEX30" s="179"/>
      <c r="FEY30" s="179"/>
      <c r="FEZ30" s="179"/>
      <c r="FFA30" s="179"/>
      <c r="FFB30" s="179"/>
      <c r="FFC30" s="179"/>
      <c r="FFD30" s="179"/>
      <c r="FFE30" s="179"/>
      <c r="FFF30" s="179"/>
      <c r="FFG30" s="179"/>
      <c r="FFH30" s="179"/>
      <c r="FFI30" s="179"/>
      <c r="FFJ30" s="179"/>
      <c r="FFK30" s="179"/>
      <c r="FFL30" s="179"/>
      <c r="FFM30" s="179"/>
      <c r="FFN30" s="179"/>
      <c r="FFO30" s="179"/>
      <c r="FFP30" s="179"/>
      <c r="FFQ30" s="179"/>
      <c r="FFR30" s="179"/>
      <c r="FFS30" s="179"/>
      <c r="FFT30" s="179"/>
      <c r="FFU30" s="179"/>
      <c r="FFV30" s="179"/>
      <c r="FFW30" s="179"/>
      <c r="FFX30" s="179"/>
      <c r="FFY30" s="179"/>
      <c r="FFZ30" s="179"/>
      <c r="FGA30" s="179"/>
      <c r="FGB30" s="179"/>
      <c r="FGC30" s="179"/>
      <c r="FGD30" s="179"/>
      <c r="FGE30" s="179"/>
      <c r="FGF30" s="179"/>
      <c r="FGG30" s="179"/>
      <c r="FGH30" s="179"/>
      <c r="FGI30" s="179"/>
      <c r="FGJ30" s="179"/>
      <c r="FGK30" s="179"/>
      <c r="FGL30" s="179"/>
      <c r="FGM30" s="179"/>
      <c r="FGN30" s="179"/>
      <c r="FGO30" s="179"/>
      <c r="FGP30" s="179"/>
      <c r="FGQ30" s="179"/>
      <c r="FGR30" s="179"/>
      <c r="FGS30" s="179"/>
      <c r="FGT30" s="179"/>
      <c r="FGU30" s="179"/>
      <c r="FGV30" s="179"/>
      <c r="FGW30" s="179"/>
      <c r="FGX30" s="179"/>
      <c r="FGY30" s="179"/>
      <c r="FGZ30" s="179"/>
      <c r="FHA30" s="179"/>
      <c r="FHB30" s="179"/>
      <c r="FHC30" s="179"/>
      <c r="FHD30" s="179"/>
      <c r="FHE30" s="179"/>
      <c r="FHF30" s="179"/>
      <c r="FHG30" s="179"/>
      <c r="FHH30" s="179"/>
      <c r="FHI30" s="179"/>
      <c r="FHJ30" s="179"/>
      <c r="FHK30" s="179"/>
      <c r="FHL30" s="179"/>
      <c r="FHM30" s="179"/>
      <c r="FHN30" s="179"/>
      <c r="FHO30" s="179"/>
      <c r="FHP30" s="179"/>
      <c r="FHQ30" s="179"/>
      <c r="FHR30" s="179"/>
      <c r="FHS30" s="179"/>
      <c r="FHT30" s="179"/>
      <c r="FHU30" s="179"/>
      <c r="FHV30" s="179"/>
      <c r="FHW30" s="179"/>
      <c r="FHX30" s="179"/>
      <c r="FHY30" s="179"/>
      <c r="FHZ30" s="179"/>
      <c r="FIA30" s="179"/>
      <c r="FIB30" s="179"/>
      <c r="FIC30" s="179"/>
      <c r="FID30" s="179"/>
      <c r="FIE30" s="179"/>
      <c r="FIF30" s="179"/>
      <c r="FIG30" s="179"/>
      <c r="FIH30" s="179"/>
      <c r="FII30" s="179"/>
      <c r="FIJ30" s="179"/>
      <c r="FIK30" s="179"/>
      <c r="FIL30" s="179"/>
      <c r="FIM30" s="179"/>
      <c r="FIN30" s="179"/>
      <c r="FIO30" s="179"/>
      <c r="FIP30" s="179"/>
      <c r="FIQ30" s="179"/>
      <c r="FIR30" s="179"/>
      <c r="FIS30" s="179"/>
      <c r="FIT30" s="179"/>
      <c r="FIU30" s="179"/>
      <c r="FIV30" s="179"/>
      <c r="FIW30" s="179"/>
      <c r="FIX30" s="179"/>
      <c r="FIY30" s="179"/>
      <c r="FIZ30" s="179"/>
      <c r="FJA30" s="179"/>
      <c r="FJB30" s="179"/>
      <c r="FJC30" s="179"/>
      <c r="FJD30" s="179"/>
      <c r="FJE30" s="179"/>
      <c r="FJF30" s="179"/>
      <c r="FJG30" s="179"/>
      <c r="FJH30" s="179"/>
      <c r="FJI30" s="179"/>
      <c r="FJJ30" s="179"/>
      <c r="FJK30" s="179"/>
      <c r="FJL30" s="179"/>
      <c r="FJM30" s="179"/>
      <c r="FJN30" s="179"/>
      <c r="FJO30" s="179"/>
      <c r="FJP30" s="179"/>
      <c r="FJQ30" s="179"/>
      <c r="FJR30" s="179"/>
      <c r="FJS30" s="179"/>
      <c r="FJT30" s="179"/>
      <c r="FJU30" s="179"/>
      <c r="FJV30" s="179"/>
      <c r="FJW30" s="179"/>
      <c r="FJX30" s="179"/>
      <c r="FJY30" s="179"/>
      <c r="FJZ30" s="179"/>
      <c r="FKA30" s="179"/>
      <c r="FKB30" s="179"/>
      <c r="FKC30" s="179"/>
      <c r="FKD30" s="179"/>
      <c r="FKE30" s="179"/>
      <c r="FKF30" s="179"/>
      <c r="FKG30" s="179"/>
      <c r="FKH30" s="179"/>
      <c r="FKI30" s="179"/>
      <c r="FKJ30" s="179"/>
      <c r="FKK30" s="179"/>
      <c r="FKL30" s="179"/>
      <c r="FKM30" s="179"/>
      <c r="FKN30" s="179"/>
      <c r="FKO30" s="179"/>
      <c r="FKP30" s="179"/>
      <c r="FKQ30" s="179"/>
      <c r="FKR30" s="179"/>
      <c r="FKS30" s="179"/>
      <c r="FKT30" s="179"/>
      <c r="FKU30" s="179"/>
      <c r="FKV30" s="179"/>
      <c r="FKW30" s="179"/>
      <c r="FKX30" s="179"/>
      <c r="FKY30" s="179"/>
      <c r="FKZ30" s="179"/>
      <c r="FLA30" s="179"/>
      <c r="FLB30" s="179"/>
      <c r="FLC30" s="179"/>
      <c r="FLD30" s="179"/>
      <c r="FLE30" s="179"/>
      <c r="FLF30" s="179"/>
      <c r="FLG30" s="179"/>
      <c r="FLH30" s="179"/>
      <c r="FLI30" s="179"/>
      <c r="FLJ30" s="179"/>
      <c r="FLK30" s="179"/>
      <c r="FLL30" s="179"/>
      <c r="FLM30" s="179"/>
      <c r="FLN30" s="179"/>
      <c r="FLO30" s="179"/>
      <c r="FLP30" s="179"/>
      <c r="FLQ30" s="179"/>
      <c r="FLR30" s="179"/>
      <c r="FLS30" s="179"/>
      <c r="FLT30" s="179"/>
      <c r="FLU30" s="179"/>
      <c r="FLV30" s="179"/>
      <c r="FLW30" s="179"/>
      <c r="FLX30" s="179"/>
      <c r="FLY30" s="179"/>
      <c r="FLZ30" s="179"/>
      <c r="FMA30" s="179"/>
      <c r="FMB30" s="179"/>
      <c r="FMC30" s="179"/>
      <c r="FMD30" s="179"/>
      <c r="FME30" s="179"/>
      <c r="FMF30" s="179"/>
      <c r="FMG30" s="179"/>
      <c r="FMH30" s="179"/>
      <c r="FMI30" s="179"/>
      <c r="FMJ30" s="179"/>
      <c r="FMK30" s="179"/>
      <c r="FML30" s="179"/>
      <c r="FMM30" s="179"/>
      <c r="FMN30" s="179"/>
      <c r="FMO30" s="179"/>
      <c r="FMP30" s="179"/>
      <c r="FMQ30" s="179"/>
      <c r="FMR30" s="179"/>
      <c r="FMS30" s="179"/>
      <c r="FMT30" s="179"/>
      <c r="FMU30" s="179"/>
      <c r="FMV30" s="179"/>
      <c r="FMW30" s="179"/>
      <c r="FMX30" s="179"/>
      <c r="FMY30" s="179"/>
      <c r="FMZ30" s="179"/>
      <c r="FNA30" s="179"/>
      <c r="FNB30" s="179"/>
      <c r="FNC30" s="179"/>
      <c r="FND30" s="179"/>
      <c r="FNE30" s="179"/>
      <c r="FNF30" s="179"/>
      <c r="FNG30" s="179"/>
      <c r="FNH30" s="179"/>
      <c r="FNI30" s="179"/>
      <c r="FNJ30" s="179"/>
      <c r="FNK30" s="179"/>
      <c r="FNL30" s="179"/>
      <c r="FNM30" s="179"/>
      <c r="FNN30" s="179"/>
      <c r="FNO30" s="179"/>
      <c r="FNP30" s="179"/>
      <c r="FNQ30" s="179"/>
      <c r="FNR30" s="179"/>
      <c r="FNS30" s="179"/>
      <c r="FNT30" s="179"/>
      <c r="FNU30" s="179"/>
      <c r="FNV30" s="179"/>
      <c r="FNW30" s="179"/>
      <c r="FNX30" s="179"/>
      <c r="FNY30" s="179"/>
      <c r="FNZ30" s="179"/>
      <c r="FOA30" s="179"/>
      <c r="FOB30" s="179"/>
      <c r="FOC30" s="179"/>
      <c r="FOD30" s="179"/>
      <c r="FOE30" s="179"/>
      <c r="FOF30" s="179"/>
      <c r="FOG30" s="179"/>
      <c r="FOH30" s="179"/>
      <c r="FOI30" s="179"/>
      <c r="FOJ30" s="179"/>
      <c r="FOK30" s="179"/>
      <c r="FOL30" s="179"/>
      <c r="FOM30" s="179"/>
      <c r="FON30" s="179"/>
      <c r="FOO30" s="179"/>
      <c r="FOP30" s="179"/>
      <c r="FOQ30" s="179"/>
      <c r="FOR30" s="179"/>
      <c r="FOS30" s="179"/>
      <c r="FOT30" s="179"/>
      <c r="FOU30" s="179"/>
      <c r="FOV30" s="179"/>
      <c r="FOW30" s="179"/>
      <c r="FOX30" s="179"/>
      <c r="FOY30" s="179"/>
      <c r="FOZ30" s="179"/>
      <c r="FPA30" s="179"/>
      <c r="FPB30" s="179"/>
      <c r="FPC30" s="179"/>
      <c r="FPD30" s="179"/>
      <c r="FPE30" s="179"/>
      <c r="FPF30" s="179"/>
      <c r="FPG30" s="179"/>
      <c r="FPH30" s="179"/>
      <c r="FPI30" s="179"/>
      <c r="FPJ30" s="179"/>
      <c r="FPK30" s="179"/>
      <c r="FPL30" s="179"/>
      <c r="FPM30" s="179"/>
      <c r="FPN30" s="179"/>
      <c r="FPO30" s="179"/>
      <c r="FPP30" s="179"/>
      <c r="FPQ30" s="179"/>
      <c r="FPR30" s="179"/>
      <c r="FPS30" s="179"/>
      <c r="FPT30" s="179"/>
      <c r="FPU30" s="179"/>
      <c r="FPV30" s="179"/>
      <c r="FPW30" s="179"/>
      <c r="FPX30" s="179"/>
      <c r="FPY30" s="179"/>
      <c r="FPZ30" s="179"/>
      <c r="FQA30" s="179"/>
      <c r="FQB30" s="179"/>
      <c r="FQC30" s="179"/>
      <c r="FQD30" s="179"/>
      <c r="FQE30" s="179"/>
      <c r="FQF30" s="179"/>
      <c r="FQG30" s="179"/>
      <c r="FQH30" s="179"/>
      <c r="FQI30" s="179"/>
      <c r="FQJ30" s="179"/>
      <c r="FQK30" s="179"/>
      <c r="FQL30" s="179"/>
      <c r="FQM30" s="179"/>
      <c r="FQN30" s="179"/>
      <c r="FQO30" s="179"/>
      <c r="FQP30" s="179"/>
      <c r="FQQ30" s="179"/>
      <c r="FQR30" s="179"/>
      <c r="FQS30" s="179"/>
      <c r="FQT30" s="179"/>
      <c r="FQU30" s="179"/>
      <c r="FQV30" s="179"/>
      <c r="FQW30" s="179"/>
      <c r="FQX30" s="179"/>
      <c r="FQY30" s="179"/>
      <c r="FQZ30" s="179"/>
      <c r="FRA30" s="179"/>
      <c r="FRB30" s="179"/>
      <c r="FRC30" s="179"/>
      <c r="FRD30" s="179"/>
      <c r="FRE30" s="179"/>
      <c r="FRF30" s="179"/>
      <c r="FRG30" s="179"/>
      <c r="FRH30" s="179"/>
      <c r="FRI30" s="179"/>
      <c r="FRJ30" s="179"/>
      <c r="FRK30" s="179"/>
      <c r="FRL30" s="179"/>
      <c r="FRM30" s="179"/>
      <c r="FRN30" s="179"/>
      <c r="FRO30" s="179"/>
      <c r="FRP30" s="179"/>
      <c r="FRQ30" s="179"/>
      <c r="FRR30" s="179"/>
      <c r="FRS30" s="179"/>
      <c r="FRT30" s="179"/>
      <c r="FRU30" s="179"/>
      <c r="FRV30" s="179"/>
      <c r="FRW30" s="179"/>
      <c r="FRX30" s="179"/>
      <c r="FRY30" s="179"/>
      <c r="FRZ30" s="179"/>
      <c r="FSA30" s="179"/>
      <c r="FSB30" s="179"/>
      <c r="FSC30" s="179"/>
      <c r="FSD30" s="179"/>
      <c r="FSE30" s="179"/>
      <c r="FSF30" s="179"/>
      <c r="FSG30" s="179"/>
      <c r="FSH30" s="179"/>
      <c r="FSI30" s="179"/>
      <c r="FSJ30" s="179"/>
      <c r="FSK30" s="179"/>
      <c r="FSL30" s="179"/>
      <c r="FSM30" s="179"/>
      <c r="FSN30" s="179"/>
      <c r="FSO30" s="179"/>
      <c r="FSP30" s="179"/>
      <c r="FSQ30" s="179"/>
      <c r="FSR30" s="179"/>
      <c r="FSS30" s="179"/>
      <c r="FST30" s="179"/>
      <c r="FSU30" s="179"/>
      <c r="FSV30" s="179"/>
      <c r="FSW30" s="179"/>
      <c r="FSX30" s="179"/>
      <c r="FSY30" s="179"/>
      <c r="FSZ30" s="179"/>
      <c r="FTA30" s="179"/>
      <c r="FTB30" s="179"/>
      <c r="FTC30" s="179"/>
      <c r="FTD30" s="179"/>
      <c r="FTE30" s="179"/>
      <c r="FTF30" s="179"/>
      <c r="FTG30" s="179"/>
      <c r="FTH30" s="179"/>
      <c r="FTI30" s="179"/>
      <c r="FTJ30" s="179"/>
      <c r="FTK30" s="179"/>
      <c r="FTL30" s="179"/>
      <c r="FTM30" s="179"/>
      <c r="FTN30" s="179"/>
      <c r="FTO30" s="179"/>
      <c r="FTP30" s="179"/>
      <c r="FTQ30" s="179"/>
      <c r="FTR30" s="179"/>
      <c r="FTS30" s="179"/>
      <c r="FTT30" s="179"/>
      <c r="FTU30" s="179"/>
      <c r="FTV30" s="179"/>
      <c r="FTW30" s="179"/>
      <c r="FTX30" s="179"/>
      <c r="FTY30" s="179"/>
      <c r="FTZ30" s="179"/>
      <c r="FUA30" s="179"/>
      <c r="FUB30" s="179"/>
      <c r="FUC30" s="179"/>
      <c r="FUD30" s="179"/>
      <c r="FUE30" s="179"/>
      <c r="FUF30" s="179"/>
      <c r="FUG30" s="179"/>
      <c r="FUH30" s="179"/>
      <c r="FUI30" s="179"/>
      <c r="FUJ30" s="179"/>
      <c r="FUK30" s="179"/>
      <c r="FUL30" s="179"/>
      <c r="FUM30" s="179"/>
      <c r="FUN30" s="179"/>
      <c r="FUO30" s="179"/>
      <c r="FUP30" s="179"/>
      <c r="FUQ30" s="179"/>
      <c r="FUR30" s="179"/>
      <c r="FUS30" s="179"/>
      <c r="FUT30" s="179"/>
      <c r="FUU30" s="179"/>
      <c r="FUV30" s="179"/>
      <c r="FUW30" s="179"/>
      <c r="FUX30" s="179"/>
      <c r="FUY30" s="179"/>
      <c r="FUZ30" s="179"/>
      <c r="FVA30" s="179"/>
      <c r="FVB30" s="179"/>
      <c r="FVC30" s="179"/>
      <c r="FVD30" s="179"/>
      <c r="FVE30" s="179"/>
      <c r="FVF30" s="179"/>
      <c r="FVG30" s="179"/>
      <c r="FVH30" s="179"/>
      <c r="FVI30" s="179"/>
      <c r="FVJ30" s="179"/>
      <c r="FVK30" s="179"/>
      <c r="FVL30" s="179"/>
      <c r="FVM30" s="179"/>
      <c r="FVN30" s="179"/>
      <c r="FVO30" s="179"/>
      <c r="FVP30" s="179"/>
      <c r="FVQ30" s="179"/>
      <c r="FVR30" s="179"/>
      <c r="FVS30" s="179"/>
      <c r="FVT30" s="179"/>
      <c r="FVU30" s="179"/>
      <c r="FVV30" s="179"/>
      <c r="FVW30" s="179"/>
      <c r="FVX30" s="179"/>
      <c r="FVY30" s="179"/>
      <c r="FVZ30" s="179"/>
      <c r="FWA30" s="179"/>
      <c r="FWB30" s="179"/>
      <c r="FWC30" s="179"/>
      <c r="FWD30" s="179"/>
      <c r="FWE30" s="179"/>
      <c r="FWF30" s="179"/>
      <c r="FWG30" s="179"/>
      <c r="FWH30" s="179"/>
      <c r="FWI30" s="179"/>
      <c r="FWJ30" s="179"/>
      <c r="FWK30" s="179"/>
      <c r="FWL30" s="179"/>
      <c r="FWM30" s="179"/>
      <c r="FWN30" s="179"/>
      <c r="FWO30" s="179"/>
      <c r="FWP30" s="179"/>
      <c r="FWQ30" s="179"/>
      <c r="FWR30" s="179"/>
      <c r="FWS30" s="179"/>
      <c r="FWT30" s="179"/>
      <c r="FWU30" s="179"/>
      <c r="FWV30" s="179"/>
      <c r="FWW30" s="179"/>
      <c r="FWX30" s="179"/>
      <c r="FWY30" s="179"/>
      <c r="FWZ30" s="179"/>
      <c r="FXA30" s="179"/>
      <c r="FXB30" s="179"/>
      <c r="FXC30" s="179"/>
      <c r="FXD30" s="179"/>
      <c r="FXE30" s="179"/>
      <c r="FXF30" s="179"/>
      <c r="FXG30" s="179"/>
      <c r="FXH30" s="179"/>
      <c r="FXI30" s="179"/>
      <c r="FXJ30" s="179"/>
      <c r="FXK30" s="179"/>
      <c r="FXL30" s="179"/>
      <c r="FXM30" s="179"/>
      <c r="FXN30" s="179"/>
      <c r="FXO30" s="179"/>
      <c r="FXP30" s="179"/>
      <c r="FXQ30" s="179"/>
      <c r="FXR30" s="179"/>
      <c r="FXS30" s="179"/>
      <c r="FXT30" s="179"/>
      <c r="FXU30" s="179"/>
      <c r="FXV30" s="179"/>
      <c r="FXW30" s="179"/>
      <c r="FXX30" s="179"/>
      <c r="FXY30" s="179"/>
      <c r="FXZ30" s="179"/>
      <c r="FYA30" s="179"/>
      <c r="FYB30" s="179"/>
      <c r="FYC30" s="179"/>
      <c r="FYD30" s="179"/>
      <c r="FYE30" s="179"/>
      <c r="FYF30" s="179"/>
      <c r="FYG30" s="179"/>
      <c r="FYH30" s="179"/>
      <c r="FYI30" s="179"/>
      <c r="FYJ30" s="179"/>
      <c r="FYK30" s="179"/>
      <c r="FYL30" s="179"/>
      <c r="FYM30" s="179"/>
      <c r="FYN30" s="179"/>
      <c r="FYO30" s="179"/>
      <c r="FYP30" s="179"/>
      <c r="FYQ30" s="179"/>
      <c r="FYR30" s="179"/>
      <c r="FYS30" s="179"/>
      <c r="FYT30" s="179"/>
      <c r="FYU30" s="179"/>
      <c r="FYV30" s="179"/>
      <c r="FYW30" s="179"/>
      <c r="FYX30" s="179"/>
      <c r="FYY30" s="179"/>
      <c r="FYZ30" s="179"/>
      <c r="FZA30" s="179"/>
      <c r="FZB30" s="179"/>
      <c r="FZC30" s="179"/>
      <c r="FZD30" s="179"/>
      <c r="FZE30" s="179"/>
      <c r="FZF30" s="179"/>
      <c r="FZG30" s="179"/>
      <c r="FZH30" s="179"/>
      <c r="FZI30" s="179"/>
      <c r="FZJ30" s="179"/>
      <c r="FZK30" s="179"/>
      <c r="FZL30" s="179"/>
      <c r="FZM30" s="179"/>
      <c r="FZN30" s="179"/>
      <c r="FZO30" s="179"/>
      <c r="FZP30" s="179"/>
      <c r="FZQ30" s="179"/>
      <c r="FZR30" s="179"/>
      <c r="FZS30" s="179"/>
      <c r="FZT30" s="179"/>
      <c r="FZU30" s="179"/>
      <c r="FZV30" s="179"/>
      <c r="FZW30" s="179"/>
      <c r="FZX30" s="179"/>
      <c r="FZY30" s="179"/>
      <c r="FZZ30" s="179"/>
      <c r="GAA30" s="179"/>
      <c r="GAB30" s="179"/>
      <c r="GAC30" s="179"/>
      <c r="GAD30" s="179"/>
      <c r="GAE30" s="179"/>
      <c r="GAF30" s="179"/>
      <c r="GAG30" s="179"/>
      <c r="GAH30" s="179"/>
      <c r="GAI30" s="179"/>
      <c r="GAJ30" s="179"/>
      <c r="GAK30" s="179"/>
      <c r="GAL30" s="179"/>
      <c r="GAM30" s="179"/>
      <c r="GAN30" s="179"/>
      <c r="GAO30" s="179"/>
      <c r="GAP30" s="179"/>
      <c r="GAQ30" s="179"/>
      <c r="GAR30" s="179"/>
      <c r="GAS30" s="179"/>
      <c r="GAT30" s="179"/>
      <c r="GAU30" s="179"/>
      <c r="GAV30" s="179"/>
      <c r="GAW30" s="179"/>
      <c r="GAX30" s="179"/>
      <c r="GAY30" s="179"/>
      <c r="GAZ30" s="179"/>
      <c r="GBA30" s="179"/>
      <c r="GBB30" s="179"/>
      <c r="GBC30" s="179"/>
      <c r="GBD30" s="179"/>
      <c r="GBE30" s="179"/>
      <c r="GBF30" s="179"/>
      <c r="GBG30" s="179"/>
      <c r="GBH30" s="179"/>
      <c r="GBI30" s="179"/>
      <c r="GBJ30" s="179"/>
      <c r="GBK30" s="179"/>
      <c r="GBL30" s="179"/>
      <c r="GBM30" s="179"/>
      <c r="GBN30" s="179"/>
      <c r="GBO30" s="179"/>
      <c r="GBP30" s="179"/>
      <c r="GBQ30" s="179"/>
      <c r="GBR30" s="179"/>
      <c r="GBS30" s="179"/>
      <c r="GBT30" s="179"/>
      <c r="GBU30" s="179"/>
      <c r="GBV30" s="179"/>
      <c r="GBW30" s="179"/>
      <c r="GBX30" s="179"/>
      <c r="GBY30" s="179"/>
      <c r="GBZ30" s="179"/>
      <c r="GCA30" s="179"/>
      <c r="GCB30" s="179"/>
      <c r="GCC30" s="179"/>
      <c r="GCD30" s="179"/>
      <c r="GCE30" s="179"/>
      <c r="GCF30" s="179"/>
      <c r="GCG30" s="179"/>
      <c r="GCH30" s="179"/>
      <c r="GCI30" s="179"/>
      <c r="GCJ30" s="179"/>
      <c r="GCK30" s="179"/>
      <c r="GCL30" s="179"/>
      <c r="GCM30" s="179"/>
      <c r="GCN30" s="179"/>
      <c r="GCO30" s="179"/>
      <c r="GCP30" s="179"/>
      <c r="GCQ30" s="179"/>
      <c r="GCR30" s="179"/>
      <c r="GCS30" s="179"/>
      <c r="GCT30" s="179"/>
      <c r="GCU30" s="179"/>
      <c r="GCV30" s="179"/>
      <c r="GCW30" s="179"/>
      <c r="GCX30" s="179"/>
      <c r="GCY30" s="179"/>
      <c r="GCZ30" s="179"/>
      <c r="GDA30" s="179"/>
      <c r="GDB30" s="179"/>
      <c r="GDC30" s="179"/>
      <c r="GDD30" s="179"/>
      <c r="GDE30" s="179"/>
      <c r="GDF30" s="179"/>
      <c r="GDG30" s="179"/>
      <c r="GDH30" s="179"/>
      <c r="GDI30" s="179"/>
      <c r="GDJ30" s="179"/>
      <c r="GDK30" s="179"/>
      <c r="GDL30" s="179"/>
      <c r="GDM30" s="179"/>
      <c r="GDN30" s="179"/>
      <c r="GDO30" s="179"/>
      <c r="GDP30" s="179"/>
      <c r="GDQ30" s="179"/>
      <c r="GDR30" s="179"/>
      <c r="GDS30" s="179"/>
      <c r="GDT30" s="179"/>
      <c r="GDU30" s="179"/>
      <c r="GDV30" s="179"/>
      <c r="GDW30" s="179"/>
      <c r="GDX30" s="179"/>
      <c r="GDY30" s="179"/>
      <c r="GDZ30" s="179"/>
      <c r="GEA30" s="179"/>
      <c r="GEB30" s="179"/>
      <c r="GEC30" s="179"/>
      <c r="GED30" s="179"/>
      <c r="GEE30" s="179"/>
      <c r="GEF30" s="179"/>
      <c r="GEG30" s="179"/>
      <c r="GEH30" s="179"/>
      <c r="GEI30" s="179"/>
      <c r="GEJ30" s="179"/>
      <c r="GEK30" s="179"/>
      <c r="GEL30" s="179"/>
      <c r="GEM30" s="179"/>
      <c r="GEN30" s="179"/>
      <c r="GEO30" s="179"/>
      <c r="GEP30" s="179"/>
      <c r="GEQ30" s="179"/>
      <c r="GER30" s="179"/>
      <c r="GES30" s="179"/>
      <c r="GET30" s="179"/>
      <c r="GEU30" s="179"/>
      <c r="GEV30" s="179"/>
      <c r="GEW30" s="179"/>
      <c r="GEX30" s="179"/>
      <c r="GEY30" s="179"/>
      <c r="GEZ30" s="179"/>
      <c r="GFA30" s="179"/>
      <c r="GFB30" s="179"/>
      <c r="GFC30" s="179"/>
      <c r="GFD30" s="179"/>
      <c r="GFE30" s="179"/>
      <c r="GFF30" s="179"/>
      <c r="GFG30" s="179"/>
      <c r="GFH30" s="179"/>
      <c r="GFI30" s="179"/>
      <c r="GFJ30" s="179"/>
      <c r="GFK30" s="179"/>
      <c r="GFL30" s="179"/>
      <c r="GFM30" s="179"/>
      <c r="GFN30" s="179"/>
      <c r="GFO30" s="179"/>
      <c r="GFP30" s="179"/>
      <c r="GFQ30" s="179"/>
      <c r="GFR30" s="179"/>
      <c r="GFS30" s="179"/>
      <c r="GFT30" s="179"/>
      <c r="GFU30" s="179"/>
      <c r="GFV30" s="179"/>
      <c r="GFW30" s="179"/>
      <c r="GFX30" s="179"/>
      <c r="GFY30" s="179"/>
      <c r="GFZ30" s="179"/>
      <c r="GGA30" s="179"/>
      <c r="GGB30" s="179"/>
      <c r="GGC30" s="179"/>
      <c r="GGD30" s="179"/>
      <c r="GGE30" s="179"/>
      <c r="GGF30" s="179"/>
      <c r="GGG30" s="179"/>
      <c r="GGH30" s="179"/>
      <c r="GGI30" s="179"/>
      <c r="GGJ30" s="179"/>
      <c r="GGK30" s="179"/>
      <c r="GGL30" s="179"/>
      <c r="GGM30" s="179"/>
      <c r="GGN30" s="179"/>
      <c r="GGO30" s="179"/>
      <c r="GGP30" s="179"/>
      <c r="GGQ30" s="179"/>
      <c r="GGR30" s="179"/>
      <c r="GGS30" s="179"/>
      <c r="GGT30" s="179"/>
      <c r="GGU30" s="179"/>
      <c r="GGV30" s="179"/>
      <c r="GGW30" s="179"/>
      <c r="GGX30" s="179"/>
      <c r="GGY30" s="179"/>
      <c r="GGZ30" s="179"/>
      <c r="GHA30" s="179"/>
      <c r="GHB30" s="179"/>
      <c r="GHC30" s="179"/>
      <c r="GHD30" s="179"/>
      <c r="GHE30" s="179"/>
      <c r="GHF30" s="179"/>
      <c r="GHG30" s="179"/>
      <c r="GHH30" s="179"/>
      <c r="GHI30" s="179"/>
      <c r="GHJ30" s="179"/>
      <c r="GHK30" s="179"/>
      <c r="GHL30" s="179"/>
      <c r="GHM30" s="179"/>
      <c r="GHN30" s="179"/>
      <c r="GHO30" s="179"/>
      <c r="GHP30" s="179"/>
      <c r="GHQ30" s="179"/>
      <c r="GHR30" s="179"/>
      <c r="GHS30" s="179"/>
      <c r="GHT30" s="179"/>
      <c r="GHU30" s="179"/>
      <c r="GHV30" s="179"/>
      <c r="GHW30" s="179"/>
      <c r="GHX30" s="179"/>
      <c r="GHY30" s="179"/>
      <c r="GHZ30" s="179"/>
      <c r="GIA30" s="179"/>
      <c r="GIB30" s="179"/>
      <c r="GIC30" s="179"/>
      <c r="GID30" s="179"/>
      <c r="GIE30" s="179"/>
      <c r="GIF30" s="179"/>
      <c r="GIG30" s="179"/>
      <c r="GIH30" s="179"/>
      <c r="GII30" s="179"/>
      <c r="GIJ30" s="179"/>
      <c r="GIK30" s="179"/>
      <c r="GIL30" s="179"/>
      <c r="GIM30" s="179"/>
      <c r="GIN30" s="179"/>
      <c r="GIO30" s="179"/>
      <c r="GIP30" s="179"/>
      <c r="GIQ30" s="179"/>
      <c r="GIR30" s="179"/>
      <c r="GIS30" s="179"/>
      <c r="GIT30" s="179"/>
      <c r="GIU30" s="179"/>
      <c r="GIV30" s="179"/>
      <c r="GIW30" s="179"/>
      <c r="GIX30" s="179"/>
      <c r="GIY30" s="179"/>
      <c r="GIZ30" s="179"/>
      <c r="GJA30" s="179"/>
      <c r="GJB30" s="179"/>
      <c r="GJC30" s="179"/>
      <c r="GJD30" s="179"/>
      <c r="GJE30" s="179"/>
      <c r="GJF30" s="179"/>
      <c r="GJG30" s="179"/>
      <c r="GJH30" s="179"/>
      <c r="GJI30" s="179"/>
      <c r="GJJ30" s="179"/>
      <c r="GJK30" s="179"/>
      <c r="GJL30" s="179"/>
      <c r="GJM30" s="179"/>
      <c r="GJN30" s="179"/>
      <c r="GJO30" s="179"/>
      <c r="GJP30" s="179"/>
      <c r="GJQ30" s="179"/>
      <c r="GJR30" s="179"/>
      <c r="GJS30" s="179"/>
      <c r="GJT30" s="179"/>
      <c r="GJU30" s="179"/>
      <c r="GJV30" s="179"/>
      <c r="GJW30" s="179"/>
      <c r="GJX30" s="179"/>
      <c r="GJY30" s="179"/>
      <c r="GJZ30" s="179"/>
      <c r="GKA30" s="179"/>
      <c r="GKB30" s="179"/>
      <c r="GKC30" s="179"/>
      <c r="GKD30" s="179"/>
      <c r="GKE30" s="179"/>
      <c r="GKF30" s="179"/>
      <c r="GKG30" s="179"/>
      <c r="GKH30" s="179"/>
      <c r="GKI30" s="179"/>
      <c r="GKJ30" s="179"/>
      <c r="GKK30" s="179"/>
      <c r="GKL30" s="179"/>
      <c r="GKM30" s="179"/>
      <c r="GKN30" s="179"/>
      <c r="GKO30" s="179"/>
      <c r="GKP30" s="179"/>
      <c r="GKQ30" s="179"/>
      <c r="GKR30" s="179"/>
      <c r="GKS30" s="179"/>
      <c r="GKT30" s="179"/>
      <c r="GKU30" s="179"/>
      <c r="GKV30" s="179"/>
      <c r="GKW30" s="179"/>
      <c r="GKX30" s="179"/>
      <c r="GKY30" s="179"/>
      <c r="GKZ30" s="179"/>
      <c r="GLA30" s="179"/>
      <c r="GLB30" s="179"/>
      <c r="GLC30" s="179"/>
      <c r="GLD30" s="179"/>
      <c r="GLE30" s="179"/>
      <c r="GLF30" s="179"/>
      <c r="GLG30" s="179"/>
      <c r="GLH30" s="179"/>
      <c r="GLI30" s="179"/>
      <c r="GLJ30" s="179"/>
      <c r="GLK30" s="179"/>
      <c r="GLL30" s="179"/>
      <c r="GLM30" s="179"/>
      <c r="GLN30" s="179"/>
      <c r="GLO30" s="179"/>
      <c r="GLP30" s="179"/>
      <c r="GLQ30" s="179"/>
      <c r="GLR30" s="179"/>
      <c r="GLS30" s="179"/>
      <c r="GLT30" s="179"/>
      <c r="GLU30" s="179"/>
      <c r="GLV30" s="179"/>
      <c r="GLW30" s="179"/>
      <c r="GLX30" s="179"/>
      <c r="GLY30" s="179"/>
      <c r="GLZ30" s="179"/>
      <c r="GMA30" s="179"/>
      <c r="GMB30" s="179"/>
      <c r="GMC30" s="179"/>
      <c r="GMD30" s="179"/>
      <c r="GME30" s="179"/>
      <c r="GMF30" s="179"/>
      <c r="GMG30" s="179"/>
      <c r="GMH30" s="179"/>
      <c r="GMI30" s="179"/>
      <c r="GMJ30" s="179"/>
      <c r="GMK30" s="179"/>
      <c r="GML30" s="179"/>
      <c r="GMM30" s="179"/>
      <c r="GMN30" s="179"/>
      <c r="GMO30" s="179"/>
      <c r="GMP30" s="179"/>
      <c r="GMQ30" s="179"/>
      <c r="GMR30" s="179"/>
      <c r="GMS30" s="179"/>
      <c r="GMT30" s="179"/>
      <c r="GMU30" s="179"/>
      <c r="GMV30" s="179"/>
      <c r="GMW30" s="179"/>
      <c r="GMX30" s="179"/>
      <c r="GMY30" s="179"/>
      <c r="GMZ30" s="179"/>
      <c r="GNA30" s="179"/>
      <c r="GNB30" s="179"/>
      <c r="GNC30" s="179"/>
      <c r="GND30" s="179"/>
      <c r="GNE30" s="179"/>
      <c r="GNF30" s="179"/>
      <c r="GNG30" s="179"/>
      <c r="GNH30" s="179"/>
      <c r="GNI30" s="179"/>
      <c r="GNJ30" s="179"/>
      <c r="GNK30" s="179"/>
      <c r="GNL30" s="179"/>
      <c r="GNM30" s="179"/>
      <c r="GNN30" s="179"/>
      <c r="GNO30" s="179"/>
      <c r="GNP30" s="179"/>
      <c r="GNQ30" s="179"/>
      <c r="GNR30" s="179"/>
      <c r="GNS30" s="179"/>
      <c r="GNT30" s="179"/>
      <c r="GNU30" s="179"/>
      <c r="GNV30" s="179"/>
      <c r="GNW30" s="179"/>
      <c r="GNX30" s="179"/>
      <c r="GNY30" s="179"/>
      <c r="GNZ30" s="179"/>
      <c r="GOA30" s="179"/>
      <c r="GOB30" s="179"/>
      <c r="GOC30" s="179"/>
      <c r="GOD30" s="179"/>
      <c r="GOE30" s="179"/>
      <c r="GOF30" s="179"/>
      <c r="GOG30" s="179"/>
      <c r="GOH30" s="179"/>
      <c r="GOI30" s="179"/>
      <c r="GOJ30" s="179"/>
      <c r="GOK30" s="179"/>
      <c r="GOL30" s="179"/>
      <c r="GOM30" s="179"/>
      <c r="GON30" s="179"/>
      <c r="GOO30" s="179"/>
      <c r="GOP30" s="179"/>
      <c r="GOQ30" s="179"/>
      <c r="GOR30" s="179"/>
      <c r="GOS30" s="179"/>
      <c r="GOT30" s="179"/>
      <c r="GOU30" s="179"/>
      <c r="GOV30" s="179"/>
      <c r="GOW30" s="179"/>
      <c r="GOX30" s="179"/>
      <c r="GOY30" s="179"/>
      <c r="GOZ30" s="179"/>
      <c r="GPA30" s="179"/>
      <c r="GPB30" s="179"/>
      <c r="GPC30" s="179"/>
      <c r="GPD30" s="179"/>
      <c r="GPE30" s="179"/>
      <c r="GPF30" s="179"/>
      <c r="GPG30" s="179"/>
      <c r="GPH30" s="179"/>
      <c r="GPI30" s="179"/>
      <c r="GPJ30" s="179"/>
      <c r="GPK30" s="179"/>
      <c r="GPL30" s="179"/>
      <c r="GPM30" s="179"/>
      <c r="GPN30" s="179"/>
      <c r="GPO30" s="179"/>
      <c r="GPP30" s="179"/>
      <c r="GPQ30" s="179"/>
      <c r="GPR30" s="179"/>
      <c r="GPS30" s="179"/>
      <c r="GPT30" s="179"/>
      <c r="GPU30" s="179"/>
      <c r="GPV30" s="179"/>
      <c r="GPW30" s="179"/>
      <c r="GPX30" s="179"/>
      <c r="GPY30" s="179"/>
      <c r="GPZ30" s="179"/>
      <c r="GQA30" s="179"/>
      <c r="GQB30" s="179"/>
      <c r="GQC30" s="179"/>
      <c r="GQD30" s="179"/>
      <c r="GQE30" s="179"/>
      <c r="GQF30" s="179"/>
      <c r="GQG30" s="179"/>
      <c r="GQH30" s="179"/>
      <c r="GQI30" s="179"/>
      <c r="GQJ30" s="179"/>
      <c r="GQK30" s="179"/>
      <c r="GQL30" s="179"/>
      <c r="GQM30" s="179"/>
      <c r="GQN30" s="179"/>
      <c r="GQO30" s="179"/>
      <c r="GQP30" s="179"/>
      <c r="GQQ30" s="179"/>
      <c r="GQR30" s="179"/>
      <c r="GQS30" s="179"/>
      <c r="GQT30" s="179"/>
      <c r="GQU30" s="179"/>
      <c r="GQV30" s="179"/>
      <c r="GQW30" s="179"/>
      <c r="GQX30" s="179"/>
      <c r="GQY30" s="179"/>
      <c r="GQZ30" s="179"/>
      <c r="GRA30" s="179"/>
      <c r="GRB30" s="179"/>
      <c r="GRC30" s="179"/>
      <c r="GRD30" s="179"/>
      <c r="GRE30" s="179"/>
      <c r="GRF30" s="179"/>
      <c r="GRG30" s="179"/>
      <c r="GRH30" s="179"/>
      <c r="GRI30" s="179"/>
      <c r="GRJ30" s="179"/>
      <c r="GRK30" s="179"/>
      <c r="GRL30" s="179"/>
      <c r="GRM30" s="179"/>
      <c r="GRN30" s="179"/>
      <c r="GRO30" s="179"/>
      <c r="GRP30" s="179"/>
      <c r="GRQ30" s="179"/>
      <c r="GRR30" s="179"/>
      <c r="GRS30" s="179"/>
      <c r="GRT30" s="179"/>
      <c r="GRU30" s="179"/>
      <c r="GRV30" s="179"/>
      <c r="GRW30" s="179"/>
      <c r="GRX30" s="179"/>
      <c r="GRY30" s="179"/>
      <c r="GRZ30" s="179"/>
      <c r="GSA30" s="179"/>
      <c r="GSB30" s="179"/>
      <c r="GSC30" s="179"/>
      <c r="GSD30" s="179"/>
      <c r="GSE30" s="179"/>
      <c r="GSF30" s="179"/>
      <c r="GSG30" s="179"/>
      <c r="GSH30" s="179"/>
      <c r="GSI30" s="179"/>
      <c r="GSJ30" s="179"/>
      <c r="GSK30" s="179"/>
      <c r="GSL30" s="179"/>
      <c r="GSM30" s="179"/>
      <c r="GSN30" s="179"/>
      <c r="GSO30" s="179"/>
      <c r="GSP30" s="179"/>
      <c r="GSQ30" s="179"/>
      <c r="GSR30" s="179"/>
      <c r="GSS30" s="179"/>
      <c r="GST30" s="179"/>
      <c r="GSU30" s="179"/>
      <c r="GSV30" s="179"/>
      <c r="GSW30" s="179"/>
      <c r="GSX30" s="179"/>
      <c r="GSY30" s="179"/>
      <c r="GSZ30" s="179"/>
      <c r="GTA30" s="179"/>
      <c r="GTB30" s="179"/>
      <c r="GTC30" s="179"/>
      <c r="GTD30" s="179"/>
      <c r="GTE30" s="179"/>
      <c r="GTF30" s="179"/>
      <c r="GTG30" s="179"/>
      <c r="GTH30" s="179"/>
      <c r="GTI30" s="179"/>
      <c r="GTJ30" s="179"/>
      <c r="GTK30" s="179"/>
      <c r="GTL30" s="179"/>
      <c r="GTM30" s="179"/>
      <c r="GTN30" s="179"/>
      <c r="GTO30" s="179"/>
      <c r="GTP30" s="179"/>
      <c r="GTQ30" s="179"/>
      <c r="GTR30" s="179"/>
      <c r="GTS30" s="179"/>
      <c r="GTT30" s="179"/>
      <c r="GTU30" s="179"/>
      <c r="GTV30" s="179"/>
      <c r="GTW30" s="179"/>
      <c r="GTX30" s="179"/>
      <c r="GTY30" s="179"/>
      <c r="GTZ30" s="179"/>
      <c r="GUA30" s="179"/>
      <c r="GUB30" s="179"/>
      <c r="GUC30" s="179"/>
      <c r="GUD30" s="179"/>
      <c r="GUE30" s="179"/>
      <c r="GUF30" s="179"/>
      <c r="GUG30" s="179"/>
      <c r="GUH30" s="179"/>
      <c r="GUI30" s="179"/>
      <c r="GUJ30" s="179"/>
      <c r="GUK30" s="179"/>
      <c r="GUL30" s="179"/>
      <c r="GUM30" s="179"/>
      <c r="GUN30" s="179"/>
      <c r="GUO30" s="179"/>
      <c r="GUP30" s="179"/>
      <c r="GUQ30" s="179"/>
      <c r="GUR30" s="179"/>
      <c r="GUS30" s="179"/>
      <c r="GUT30" s="179"/>
      <c r="GUU30" s="179"/>
      <c r="GUV30" s="179"/>
      <c r="GUW30" s="179"/>
      <c r="GUX30" s="179"/>
      <c r="GUY30" s="179"/>
      <c r="GUZ30" s="179"/>
      <c r="GVA30" s="179"/>
      <c r="GVB30" s="179"/>
      <c r="GVC30" s="179"/>
      <c r="GVD30" s="179"/>
      <c r="GVE30" s="179"/>
      <c r="GVF30" s="179"/>
      <c r="GVG30" s="179"/>
      <c r="GVH30" s="179"/>
      <c r="GVI30" s="179"/>
      <c r="GVJ30" s="179"/>
      <c r="GVK30" s="179"/>
      <c r="GVL30" s="179"/>
      <c r="GVM30" s="179"/>
      <c r="GVN30" s="179"/>
      <c r="GVO30" s="179"/>
      <c r="GVP30" s="179"/>
      <c r="GVQ30" s="179"/>
      <c r="GVR30" s="179"/>
      <c r="GVS30" s="179"/>
      <c r="GVT30" s="179"/>
      <c r="GVU30" s="179"/>
      <c r="GVV30" s="179"/>
      <c r="GVW30" s="179"/>
      <c r="GVX30" s="179"/>
      <c r="GVY30" s="179"/>
      <c r="GVZ30" s="179"/>
      <c r="GWA30" s="179"/>
      <c r="GWB30" s="179"/>
      <c r="GWC30" s="179"/>
      <c r="GWD30" s="179"/>
      <c r="GWE30" s="179"/>
      <c r="GWF30" s="179"/>
      <c r="GWG30" s="179"/>
      <c r="GWH30" s="179"/>
      <c r="GWI30" s="179"/>
      <c r="GWJ30" s="179"/>
      <c r="GWK30" s="179"/>
      <c r="GWL30" s="179"/>
      <c r="GWM30" s="179"/>
      <c r="GWN30" s="179"/>
      <c r="GWO30" s="179"/>
      <c r="GWP30" s="179"/>
      <c r="GWQ30" s="179"/>
      <c r="GWR30" s="179"/>
      <c r="GWS30" s="179"/>
      <c r="GWT30" s="179"/>
      <c r="GWU30" s="179"/>
      <c r="GWV30" s="179"/>
      <c r="GWW30" s="179"/>
      <c r="GWX30" s="179"/>
      <c r="GWY30" s="179"/>
      <c r="GWZ30" s="179"/>
      <c r="GXA30" s="179"/>
      <c r="GXB30" s="179"/>
      <c r="GXC30" s="179"/>
      <c r="GXD30" s="179"/>
      <c r="GXE30" s="179"/>
      <c r="GXF30" s="179"/>
      <c r="GXG30" s="179"/>
      <c r="GXH30" s="179"/>
      <c r="GXI30" s="179"/>
      <c r="GXJ30" s="179"/>
      <c r="GXK30" s="179"/>
      <c r="GXL30" s="179"/>
      <c r="GXM30" s="179"/>
      <c r="GXN30" s="179"/>
      <c r="GXO30" s="179"/>
      <c r="GXP30" s="179"/>
      <c r="GXQ30" s="179"/>
      <c r="GXR30" s="179"/>
      <c r="GXS30" s="179"/>
      <c r="GXT30" s="179"/>
      <c r="GXU30" s="179"/>
      <c r="GXV30" s="179"/>
      <c r="GXW30" s="179"/>
      <c r="GXX30" s="179"/>
      <c r="GXY30" s="179"/>
      <c r="GXZ30" s="179"/>
      <c r="GYA30" s="179"/>
      <c r="GYB30" s="179"/>
      <c r="GYC30" s="179"/>
      <c r="GYD30" s="179"/>
      <c r="GYE30" s="179"/>
      <c r="GYF30" s="179"/>
      <c r="GYG30" s="179"/>
      <c r="GYH30" s="179"/>
      <c r="GYI30" s="179"/>
      <c r="GYJ30" s="179"/>
      <c r="GYK30" s="179"/>
      <c r="GYL30" s="179"/>
      <c r="GYM30" s="179"/>
      <c r="GYN30" s="179"/>
      <c r="GYO30" s="179"/>
      <c r="GYP30" s="179"/>
      <c r="GYQ30" s="179"/>
      <c r="GYR30" s="179"/>
      <c r="GYS30" s="179"/>
      <c r="GYT30" s="179"/>
      <c r="GYU30" s="179"/>
      <c r="GYV30" s="179"/>
      <c r="GYW30" s="179"/>
      <c r="GYX30" s="179"/>
      <c r="GYY30" s="179"/>
      <c r="GYZ30" s="179"/>
      <c r="GZA30" s="179"/>
      <c r="GZB30" s="179"/>
      <c r="GZC30" s="179"/>
      <c r="GZD30" s="179"/>
      <c r="GZE30" s="179"/>
      <c r="GZF30" s="179"/>
      <c r="GZG30" s="179"/>
      <c r="GZH30" s="179"/>
      <c r="GZI30" s="179"/>
      <c r="GZJ30" s="179"/>
      <c r="GZK30" s="179"/>
      <c r="GZL30" s="179"/>
      <c r="GZM30" s="179"/>
      <c r="GZN30" s="179"/>
      <c r="GZO30" s="179"/>
      <c r="GZP30" s="179"/>
      <c r="GZQ30" s="179"/>
      <c r="GZR30" s="179"/>
      <c r="GZS30" s="179"/>
      <c r="GZT30" s="179"/>
      <c r="GZU30" s="179"/>
      <c r="GZV30" s="179"/>
      <c r="GZW30" s="179"/>
      <c r="GZX30" s="179"/>
      <c r="GZY30" s="179"/>
      <c r="GZZ30" s="179"/>
      <c r="HAA30" s="179"/>
      <c r="HAB30" s="179"/>
      <c r="HAC30" s="179"/>
      <c r="HAD30" s="179"/>
      <c r="HAE30" s="179"/>
      <c r="HAF30" s="179"/>
      <c r="HAG30" s="179"/>
      <c r="HAH30" s="179"/>
      <c r="HAI30" s="179"/>
      <c r="HAJ30" s="179"/>
      <c r="HAK30" s="179"/>
      <c r="HAL30" s="179"/>
      <c r="HAM30" s="179"/>
      <c r="HAN30" s="179"/>
      <c r="HAO30" s="179"/>
      <c r="HAP30" s="179"/>
      <c r="HAQ30" s="179"/>
      <c r="HAR30" s="179"/>
      <c r="HAS30" s="179"/>
      <c r="HAT30" s="179"/>
      <c r="HAU30" s="179"/>
      <c r="HAV30" s="179"/>
      <c r="HAW30" s="179"/>
      <c r="HAX30" s="179"/>
      <c r="HAY30" s="179"/>
      <c r="HAZ30" s="179"/>
      <c r="HBA30" s="179"/>
      <c r="HBB30" s="179"/>
      <c r="HBC30" s="179"/>
      <c r="HBD30" s="179"/>
      <c r="HBE30" s="179"/>
      <c r="HBF30" s="179"/>
      <c r="HBG30" s="179"/>
      <c r="HBH30" s="179"/>
      <c r="HBI30" s="179"/>
      <c r="HBJ30" s="179"/>
      <c r="HBK30" s="179"/>
      <c r="HBL30" s="179"/>
      <c r="HBM30" s="179"/>
      <c r="HBN30" s="179"/>
      <c r="HBO30" s="179"/>
      <c r="HBP30" s="179"/>
      <c r="HBQ30" s="179"/>
      <c r="HBR30" s="179"/>
      <c r="HBS30" s="179"/>
      <c r="HBT30" s="179"/>
      <c r="HBU30" s="179"/>
      <c r="HBV30" s="179"/>
      <c r="HBW30" s="179"/>
      <c r="HBX30" s="179"/>
      <c r="HBY30" s="179"/>
      <c r="HBZ30" s="179"/>
      <c r="HCA30" s="179"/>
      <c r="HCB30" s="179"/>
      <c r="HCC30" s="179"/>
      <c r="HCD30" s="179"/>
      <c r="HCE30" s="179"/>
      <c r="HCF30" s="179"/>
      <c r="HCG30" s="179"/>
      <c r="HCH30" s="179"/>
      <c r="HCI30" s="179"/>
      <c r="HCJ30" s="179"/>
      <c r="HCK30" s="179"/>
      <c r="HCL30" s="179"/>
      <c r="HCM30" s="179"/>
      <c r="HCN30" s="179"/>
      <c r="HCO30" s="179"/>
      <c r="HCP30" s="179"/>
      <c r="HCQ30" s="179"/>
      <c r="HCR30" s="179"/>
      <c r="HCS30" s="179"/>
      <c r="HCT30" s="179"/>
      <c r="HCU30" s="179"/>
      <c r="HCV30" s="179"/>
      <c r="HCW30" s="179"/>
      <c r="HCX30" s="179"/>
      <c r="HCY30" s="179"/>
      <c r="HCZ30" s="179"/>
      <c r="HDA30" s="179"/>
      <c r="HDB30" s="179"/>
      <c r="HDC30" s="179"/>
      <c r="HDD30" s="179"/>
      <c r="HDE30" s="179"/>
      <c r="HDF30" s="179"/>
      <c r="HDG30" s="179"/>
      <c r="HDH30" s="179"/>
      <c r="HDI30" s="179"/>
      <c r="HDJ30" s="179"/>
      <c r="HDK30" s="179"/>
      <c r="HDL30" s="179"/>
      <c r="HDM30" s="179"/>
      <c r="HDN30" s="179"/>
      <c r="HDO30" s="179"/>
      <c r="HDP30" s="179"/>
      <c r="HDQ30" s="179"/>
      <c r="HDR30" s="179"/>
      <c r="HDS30" s="179"/>
      <c r="HDT30" s="179"/>
      <c r="HDU30" s="179"/>
      <c r="HDV30" s="179"/>
      <c r="HDW30" s="179"/>
      <c r="HDX30" s="179"/>
      <c r="HDY30" s="179"/>
      <c r="HDZ30" s="179"/>
      <c r="HEA30" s="179"/>
      <c r="HEB30" s="179"/>
      <c r="HEC30" s="179"/>
      <c r="HED30" s="179"/>
      <c r="HEE30" s="179"/>
      <c r="HEF30" s="179"/>
      <c r="HEG30" s="179"/>
      <c r="HEH30" s="179"/>
      <c r="HEI30" s="179"/>
      <c r="HEJ30" s="179"/>
      <c r="HEK30" s="179"/>
      <c r="HEL30" s="179"/>
      <c r="HEM30" s="179"/>
      <c r="HEN30" s="179"/>
      <c r="HEO30" s="179"/>
      <c r="HEP30" s="179"/>
      <c r="HEQ30" s="179"/>
      <c r="HER30" s="179"/>
      <c r="HES30" s="179"/>
      <c r="HET30" s="179"/>
      <c r="HEU30" s="179"/>
      <c r="HEV30" s="179"/>
      <c r="HEW30" s="179"/>
      <c r="HEX30" s="179"/>
      <c r="HEY30" s="179"/>
      <c r="HEZ30" s="179"/>
      <c r="HFA30" s="179"/>
      <c r="HFB30" s="179"/>
      <c r="HFC30" s="179"/>
      <c r="HFD30" s="179"/>
      <c r="HFE30" s="179"/>
      <c r="HFF30" s="179"/>
      <c r="HFG30" s="179"/>
      <c r="HFH30" s="179"/>
      <c r="HFI30" s="179"/>
      <c r="HFJ30" s="179"/>
      <c r="HFK30" s="179"/>
      <c r="HFL30" s="179"/>
      <c r="HFM30" s="179"/>
      <c r="HFN30" s="179"/>
      <c r="HFO30" s="179"/>
      <c r="HFP30" s="179"/>
      <c r="HFQ30" s="179"/>
      <c r="HFR30" s="179"/>
      <c r="HFS30" s="179"/>
      <c r="HFT30" s="179"/>
      <c r="HFU30" s="179"/>
      <c r="HFV30" s="179"/>
      <c r="HFW30" s="179"/>
      <c r="HFX30" s="179"/>
      <c r="HFY30" s="179"/>
      <c r="HFZ30" s="179"/>
      <c r="HGA30" s="179"/>
      <c r="HGB30" s="179"/>
      <c r="HGC30" s="179"/>
      <c r="HGD30" s="179"/>
      <c r="HGE30" s="179"/>
      <c r="HGF30" s="179"/>
      <c r="HGG30" s="179"/>
      <c r="HGH30" s="179"/>
      <c r="HGI30" s="179"/>
      <c r="HGJ30" s="179"/>
      <c r="HGK30" s="179"/>
      <c r="HGL30" s="179"/>
      <c r="HGM30" s="179"/>
      <c r="HGN30" s="179"/>
      <c r="HGO30" s="179"/>
      <c r="HGP30" s="179"/>
      <c r="HGQ30" s="179"/>
      <c r="HGR30" s="179"/>
      <c r="HGS30" s="179"/>
      <c r="HGT30" s="179"/>
      <c r="HGU30" s="179"/>
      <c r="HGV30" s="179"/>
      <c r="HGW30" s="179"/>
      <c r="HGX30" s="179"/>
      <c r="HGY30" s="179"/>
      <c r="HGZ30" s="179"/>
      <c r="HHA30" s="179"/>
      <c r="HHB30" s="179"/>
      <c r="HHC30" s="179"/>
      <c r="HHD30" s="179"/>
      <c r="HHE30" s="179"/>
      <c r="HHF30" s="179"/>
      <c r="HHG30" s="179"/>
      <c r="HHH30" s="179"/>
      <c r="HHI30" s="179"/>
      <c r="HHJ30" s="179"/>
      <c r="HHK30" s="179"/>
      <c r="HHL30" s="179"/>
      <c r="HHM30" s="179"/>
      <c r="HHN30" s="179"/>
      <c r="HHO30" s="179"/>
      <c r="HHP30" s="179"/>
      <c r="HHQ30" s="179"/>
      <c r="HHR30" s="179"/>
      <c r="HHS30" s="179"/>
      <c r="HHT30" s="179"/>
      <c r="HHU30" s="179"/>
      <c r="HHV30" s="179"/>
      <c r="HHW30" s="179"/>
      <c r="HHX30" s="179"/>
      <c r="HHY30" s="179"/>
      <c r="HHZ30" s="179"/>
      <c r="HIA30" s="179"/>
      <c r="HIB30" s="179"/>
      <c r="HIC30" s="179"/>
      <c r="HID30" s="179"/>
      <c r="HIE30" s="179"/>
      <c r="HIF30" s="179"/>
      <c r="HIG30" s="179"/>
      <c r="HIH30" s="179"/>
      <c r="HII30" s="179"/>
      <c r="HIJ30" s="179"/>
      <c r="HIK30" s="179"/>
      <c r="HIL30" s="179"/>
      <c r="HIM30" s="179"/>
      <c r="HIN30" s="179"/>
      <c r="HIO30" s="179"/>
      <c r="HIP30" s="179"/>
      <c r="HIQ30" s="179"/>
      <c r="HIR30" s="179"/>
      <c r="HIS30" s="179"/>
      <c r="HIT30" s="179"/>
      <c r="HIU30" s="179"/>
      <c r="HIV30" s="179"/>
      <c r="HIW30" s="179"/>
      <c r="HIX30" s="179"/>
      <c r="HIY30" s="179"/>
      <c r="HIZ30" s="179"/>
      <c r="HJA30" s="179"/>
      <c r="HJB30" s="179"/>
      <c r="HJC30" s="179"/>
      <c r="HJD30" s="179"/>
      <c r="HJE30" s="179"/>
      <c r="HJF30" s="179"/>
      <c r="HJG30" s="179"/>
      <c r="HJH30" s="179"/>
      <c r="HJI30" s="179"/>
      <c r="HJJ30" s="179"/>
      <c r="HJK30" s="179"/>
      <c r="HJL30" s="179"/>
      <c r="HJM30" s="179"/>
      <c r="HJN30" s="179"/>
      <c r="HJO30" s="179"/>
      <c r="HJP30" s="179"/>
      <c r="HJQ30" s="179"/>
      <c r="HJR30" s="179"/>
      <c r="HJS30" s="179"/>
      <c r="HJT30" s="179"/>
      <c r="HJU30" s="179"/>
      <c r="HJV30" s="179"/>
      <c r="HJW30" s="179"/>
      <c r="HJX30" s="179"/>
      <c r="HJY30" s="179"/>
      <c r="HJZ30" s="179"/>
      <c r="HKA30" s="179"/>
      <c r="HKB30" s="179"/>
      <c r="HKC30" s="179"/>
      <c r="HKD30" s="179"/>
      <c r="HKE30" s="179"/>
      <c r="HKF30" s="179"/>
      <c r="HKG30" s="179"/>
      <c r="HKH30" s="179"/>
      <c r="HKI30" s="179"/>
      <c r="HKJ30" s="179"/>
      <c r="HKK30" s="179"/>
      <c r="HKL30" s="179"/>
      <c r="HKM30" s="179"/>
      <c r="HKN30" s="179"/>
      <c r="HKO30" s="179"/>
      <c r="HKP30" s="179"/>
      <c r="HKQ30" s="179"/>
      <c r="HKR30" s="179"/>
      <c r="HKS30" s="179"/>
      <c r="HKT30" s="179"/>
      <c r="HKU30" s="179"/>
      <c r="HKV30" s="179"/>
      <c r="HKW30" s="179"/>
      <c r="HKX30" s="179"/>
      <c r="HKY30" s="179"/>
      <c r="HKZ30" s="179"/>
      <c r="HLA30" s="179"/>
      <c r="HLB30" s="179"/>
      <c r="HLC30" s="179"/>
      <c r="HLD30" s="179"/>
      <c r="HLE30" s="179"/>
      <c r="HLF30" s="179"/>
      <c r="HLG30" s="179"/>
      <c r="HLH30" s="179"/>
      <c r="HLI30" s="179"/>
      <c r="HLJ30" s="179"/>
      <c r="HLK30" s="179"/>
      <c r="HLL30" s="179"/>
      <c r="HLM30" s="179"/>
      <c r="HLN30" s="179"/>
      <c r="HLO30" s="179"/>
      <c r="HLP30" s="179"/>
      <c r="HLQ30" s="179"/>
      <c r="HLR30" s="179"/>
      <c r="HLS30" s="179"/>
      <c r="HLT30" s="179"/>
      <c r="HLU30" s="179"/>
      <c r="HLV30" s="179"/>
      <c r="HLW30" s="179"/>
      <c r="HLX30" s="179"/>
      <c r="HLY30" s="179"/>
      <c r="HLZ30" s="179"/>
      <c r="HMA30" s="179"/>
      <c r="HMB30" s="179"/>
      <c r="HMC30" s="179"/>
      <c r="HMD30" s="179"/>
      <c r="HME30" s="179"/>
      <c r="HMF30" s="179"/>
      <c r="HMG30" s="179"/>
      <c r="HMH30" s="179"/>
      <c r="HMI30" s="179"/>
      <c r="HMJ30" s="179"/>
      <c r="HMK30" s="179"/>
      <c r="HML30" s="179"/>
      <c r="HMM30" s="179"/>
      <c r="HMN30" s="179"/>
      <c r="HMO30" s="179"/>
      <c r="HMP30" s="179"/>
      <c r="HMQ30" s="179"/>
      <c r="HMR30" s="179"/>
      <c r="HMS30" s="179"/>
      <c r="HMT30" s="179"/>
      <c r="HMU30" s="179"/>
      <c r="HMV30" s="179"/>
      <c r="HMW30" s="179"/>
      <c r="HMX30" s="179"/>
      <c r="HMY30" s="179"/>
      <c r="HMZ30" s="179"/>
      <c r="HNA30" s="179"/>
      <c r="HNB30" s="179"/>
      <c r="HNC30" s="179"/>
      <c r="HND30" s="179"/>
      <c r="HNE30" s="179"/>
      <c r="HNF30" s="179"/>
      <c r="HNG30" s="179"/>
      <c r="HNH30" s="179"/>
      <c r="HNI30" s="179"/>
      <c r="HNJ30" s="179"/>
      <c r="HNK30" s="179"/>
      <c r="HNL30" s="179"/>
      <c r="HNM30" s="179"/>
      <c r="HNN30" s="179"/>
      <c r="HNO30" s="179"/>
      <c r="HNP30" s="179"/>
      <c r="HNQ30" s="179"/>
      <c r="HNR30" s="179"/>
      <c r="HNS30" s="179"/>
      <c r="HNT30" s="179"/>
      <c r="HNU30" s="179"/>
      <c r="HNV30" s="179"/>
      <c r="HNW30" s="179"/>
      <c r="HNX30" s="179"/>
      <c r="HNY30" s="179"/>
      <c r="HNZ30" s="179"/>
      <c r="HOA30" s="179"/>
      <c r="HOB30" s="179"/>
      <c r="HOC30" s="179"/>
      <c r="HOD30" s="179"/>
      <c r="HOE30" s="179"/>
      <c r="HOF30" s="179"/>
      <c r="HOG30" s="179"/>
      <c r="HOH30" s="179"/>
      <c r="HOI30" s="179"/>
      <c r="HOJ30" s="179"/>
      <c r="HOK30" s="179"/>
      <c r="HOL30" s="179"/>
      <c r="HOM30" s="179"/>
      <c r="HON30" s="179"/>
      <c r="HOO30" s="179"/>
      <c r="HOP30" s="179"/>
      <c r="HOQ30" s="179"/>
      <c r="HOR30" s="179"/>
      <c r="HOS30" s="179"/>
      <c r="HOT30" s="179"/>
      <c r="HOU30" s="179"/>
      <c r="HOV30" s="179"/>
      <c r="HOW30" s="179"/>
      <c r="HOX30" s="179"/>
      <c r="HOY30" s="179"/>
      <c r="HOZ30" s="179"/>
      <c r="HPA30" s="179"/>
      <c r="HPB30" s="179"/>
      <c r="HPC30" s="179"/>
      <c r="HPD30" s="179"/>
      <c r="HPE30" s="179"/>
      <c r="HPF30" s="179"/>
      <c r="HPG30" s="179"/>
      <c r="HPH30" s="179"/>
      <c r="HPI30" s="179"/>
      <c r="HPJ30" s="179"/>
      <c r="HPK30" s="179"/>
      <c r="HPL30" s="179"/>
      <c r="HPM30" s="179"/>
      <c r="HPN30" s="179"/>
      <c r="HPO30" s="179"/>
      <c r="HPP30" s="179"/>
      <c r="HPQ30" s="179"/>
      <c r="HPR30" s="179"/>
      <c r="HPS30" s="179"/>
      <c r="HPT30" s="179"/>
      <c r="HPU30" s="179"/>
      <c r="HPV30" s="179"/>
      <c r="HPW30" s="179"/>
      <c r="HPX30" s="179"/>
      <c r="HPY30" s="179"/>
      <c r="HPZ30" s="179"/>
      <c r="HQA30" s="179"/>
      <c r="HQB30" s="179"/>
      <c r="HQC30" s="179"/>
      <c r="HQD30" s="179"/>
      <c r="HQE30" s="179"/>
      <c r="HQF30" s="179"/>
      <c r="HQG30" s="179"/>
      <c r="HQH30" s="179"/>
      <c r="HQI30" s="179"/>
      <c r="HQJ30" s="179"/>
      <c r="HQK30" s="179"/>
      <c r="HQL30" s="179"/>
      <c r="HQM30" s="179"/>
      <c r="HQN30" s="179"/>
      <c r="HQO30" s="179"/>
      <c r="HQP30" s="179"/>
      <c r="HQQ30" s="179"/>
      <c r="HQR30" s="179"/>
      <c r="HQS30" s="179"/>
      <c r="HQT30" s="179"/>
      <c r="HQU30" s="179"/>
      <c r="HQV30" s="179"/>
      <c r="HQW30" s="179"/>
      <c r="HQX30" s="179"/>
      <c r="HQY30" s="179"/>
      <c r="HQZ30" s="179"/>
      <c r="HRA30" s="179"/>
      <c r="HRB30" s="179"/>
      <c r="HRC30" s="179"/>
      <c r="HRD30" s="179"/>
      <c r="HRE30" s="179"/>
      <c r="HRF30" s="179"/>
      <c r="HRG30" s="179"/>
      <c r="HRH30" s="179"/>
      <c r="HRI30" s="179"/>
      <c r="HRJ30" s="179"/>
      <c r="HRK30" s="179"/>
      <c r="HRL30" s="179"/>
      <c r="HRM30" s="179"/>
      <c r="HRN30" s="179"/>
      <c r="HRO30" s="179"/>
      <c r="HRP30" s="179"/>
      <c r="HRQ30" s="179"/>
      <c r="HRR30" s="179"/>
      <c r="HRS30" s="179"/>
      <c r="HRT30" s="179"/>
      <c r="HRU30" s="179"/>
      <c r="HRV30" s="179"/>
      <c r="HRW30" s="179"/>
      <c r="HRX30" s="179"/>
      <c r="HRY30" s="179"/>
      <c r="HRZ30" s="179"/>
      <c r="HSA30" s="179"/>
      <c r="HSB30" s="179"/>
      <c r="HSC30" s="179"/>
      <c r="HSD30" s="179"/>
      <c r="HSE30" s="179"/>
      <c r="HSF30" s="179"/>
      <c r="HSG30" s="179"/>
      <c r="HSH30" s="179"/>
      <c r="HSI30" s="179"/>
      <c r="HSJ30" s="179"/>
      <c r="HSK30" s="179"/>
      <c r="HSL30" s="179"/>
      <c r="HSM30" s="179"/>
      <c r="HSN30" s="179"/>
      <c r="HSO30" s="179"/>
      <c r="HSP30" s="179"/>
      <c r="HSQ30" s="179"/>
      <c r="HSR30" s="179"/>
      <c r="HSS30" s="179"/>
      <c r="HST30" s="179"/>
      <c r="HSU30" s="179"/>
      <c r="HSV30" s="179"/>
      <c r="HSW30" s="179"/>
      <c r="HSX30" s="179"/>
      <c r="HSY30" s="179"/>
      <c r="HSZ30" s="179"/>
      <c r="HTA30" s="179"/>
      <c r="HTB30" s="179"/>
      <c r="HTC30" s="179"/>
      <c r="HTD30" s="179"/>
      <c r="HTE30" s="179"/>
      <c r="HTF30" s="179"/>
      <c r="HTG30" s="179"/>
      <c r="HTH30" s="179"/>
      <c r="HTI30" s="179"/>
      <c r="HTJ30" s="179"/>
      <c r="HTK30" s="179"/>
      <c r="HTL30" s="179"/>
      <c r="HTM30" s="179"/>
      <c r="HTN30" s="179"/>
      <c r="HTO30" s="179"/>
      <c r="HTP30" s="179"/>
      <c r="HTQ30" s="179"/>
      <c r="HTR30" s="179"/>
      <c r="HTS30" s="179"/>
      <c r="HTT30" s="179"/>
      <c r="HTU30" s="179"/>
      <c r="HTV30" s="179"/>
      <c r="HTW30" s="179"/>
      <c r="HTX30" s="179"/>
      <c r="HTY30" s="179"/>
      <c r="HTZ30" s="179"/>
      <c r="HUA30" s="179"/>
      <c r="HUB30" s="179"/>
      <c r="HUC30" s="179"/>
      <c r="HUD30" s="179"/>
      <c r="HUE30" s="179"/>
      <c r="HUF30" s="179"/>
      <c r="HUG30" s="179"/>
      <c r="HUH30" s="179"/>
      <c r="HUI30" s="179"/>
      <c r="HUJ30" s="179"/>
      <c r="HUK30" s="179"/>
      <c r="HUL30" s="179"/>
      <c r="HUM30" s="179"/>
      <c r="HUN30" s="179"/>
      <c r="HUO30" s="179"/>
      <c r="HUP30" s="179"/>
      <c r="HUQ30" s="179"/>
      <c r="HUR30" s="179"/>
      <c r="HUS30" s="179"/>
      <c r="HUT30" s="179"/>
      <c r="HUU30" s="179"/>
      <c r="HUV30" s="179"/>
      <c r="HUW30" s="179"/>
      <c r="HUX30" s="179"/>
      <c r="HUY30" s="179"/>
      <c r="HUZ30" s="179"/>
      <c r="HVA30" s="179"/>
      <c r="HVB30" s="179"/>
      <c r="HVC30" s="179"/>
      <c r="HVD30" s="179"/>
      <c r="HVE30" s="179"/>
      <c r="HVF30" s="179"/>
      <c r="HVG30" s="179"/>
      <c r="HVH30" s="179"/>
      <c r="HVI30" s="179"/>
      <c r="HVJ30" s="179"/>
      <c r="HVK30" s="179"/>
      <c r="HVL30" s="179"/>
      <c r="HVM30" s="179"/>
      <c r="HVN30" s="179"/>
      <c r="HVO30" s="179"/>
      <c r="HVP30" s="179"/>
      <c r="HVQ30" s="179"/>
      <c r="HVR30" s="179"/>
      <c r="HVS30" s="179"/>
      <c r="HVT30" s="179"/>
      <c r="HVU30" s="179"/>
      <c r="HVV30" s="179"/>
      <c r="HVW30" s="179"/>
      <c r="HVX30" s="179"/>
      <c r="HVY30" s="179"/>
      <c r="HVZ30" s="179"/>
      <c r="HWA30" s="179"/>
      <c r="HWB30" s="179"/>
      <c r="HWC30" s="179"/>
      <c r="HWD30" s="179"/>
      <c r="HWE30" s="179"/>
      <c r="HWF30" s="179"/>
      <c r="HWG30" s="179"/>
      <c r="HWH30" s="179"/>
      <c r="HWI30" s="179"/>
      <c r="HWJ30" s="179"/>
      <c r="HWK30" s="179"/>
      <c r="HWL30" s="179"/>
      <c r="HWM30" s="179"/>
      <c r="HWN30" s="179"/>
      <c r="HWO30" s="179"/>
      <c r="HWP30" s="179"/>
      <c r="HWQ30" s="179"/>
      <c r="HWR30" s="179"/>
      <c r="HWS30" s="179"/>
      <c r="HWT30" s="179"/>
      <c r="HWU30" s="179"/>
      <c r="HWV30" s="179"/>
      <c r="HWW30" s="179"/>
      <c r="HWX30" s="179"/>
      <c r="HWY30" s="179"/>
      <c r="HWZ30" s="179"/>
      <c r="HXA30" s="179"/>
      <c r="HXB30" s="179"/>
      <c r="HXC30" s="179"/>
      <c r="HXD30" s="179"/>
      <c r="HXE30" s="179"/>
      <c r="HXF30" s="179"/>
      <c r="HXG30" s="179"/>
      <c r="HXH30" s="179"/>
      <c r="HXI30" s="179"/>
      <c r="HXJ30" s="179"/>
      <c r="HXK30" s="179"/>
      <c r="HXL30" s="179"/>
      <c r="HXM30" s="179"/>
      <c r="HXN30" s="179"/>
      <c r="HXO30" s="179"/>
      <c r="HXP30" s="179"/>
      <c r="HXQ30" s="179"/>
      <c r="HXR30" s="179"/>
      <c r="HXS30" s="179"/>
      <c r="HXT30" s="179"/>
      <c r="HXU30" s="179"/>
      <c r="HXV30" s="179"/>
      <c r="HXW30" s="179"/>
      <c r="HXX30" s="179"/>
      <c r="HXY30" s="179"/>
      <c r="HXZ30" s="179"/>
      <c r="HYA30" s="179"/>
      <c r="HYB30" s="179"/>
      <c r="HYC30" s="179"/>
      <c r="HYD30" s="179"/>
      <c r="HYE30" s="179"/>
      <c r="HYF30" s="179"/>
      <c r="HYG30" s="179"/>
      <c r="HYH30" s="179"/>
      <c r="HYI30" s="179"/>
      <c r="HYJ30" s="179"/>
      <c r="HYK30" s="179"/>
      <c r="HYL30" s="179"/>
      <c r="HYM30" s="179"/>
      <c r="HYN30" s="179"/>
      <c r="HYO30" s="179"/>
      <c r="HYP30" s="179"/>
      <c r="HYQ30" s="179"/>
      <c r="HYR30" s="179"/>
      <c r="HYS30" s="179"/>
      <c r="HYT30" s="179"/>
      <c r="HYU30" s="179"/>
      <c r="HYV30" s="179"/>
      <c r="HYW30" s="179"/>
      <c r="HYX30" s="179"/>
      <c r="HYY30" s="179"/>
      <c r="HYZ30" s="179"/>
      <c r="HZA30" s="179"/>
      <c r="HZB30" s="179"/>
      <c r="HZC30" s="179"/>
      <c r="HZD30" s="179"/>
      <c r="HZE30" s="179"/>
      <c r="HZF30" s="179"/>
      <c r="HZG30" s="179"/>
      <c r="HZH30" s="179"/>
      <c r="HZI30" s="179"/>
      <c r="HZJ30" s="179"/>
      <c r="HZK30" s="179"/>
      <c r="HZL30" s="179"/>
      <c r="HZM30" s="179"/>
      <c r="HZN30" s="179"/>
      <c r="HZO30" s="179"/>
      <c r="HZP30" s="179"/>
      <c r="HZQ30" s="179"/>
      <c r="HZR30" s="179"/>
      <c r="HZS30" s="179"/>
      <c r="HZT30" s="179"/>
      <c r="HZU30" s="179"/>
      <c r="HZV30" s="179"/>
      <c r="HZW30" s="179"/>
      <c r="HZX30" s="179"/>
      <c r="HZY30" s="179"/>
      <c r="HZZ30" s="179"/>
      <c r="IAA30" s="179"/>
      <c r="IAB30" s="179"/>
      <c r="IAC30" s="179"/>
      <c r="IAD30" s="179"/>
      <c r="IAE30" s="179"/>
      <c r="IAF30" s="179"/>
      <c r="IAG30" s="179"/>
      <c r="IAH30" s="179"/>
      <c r="IAI30" s="179"/>
      <c r="IAJ30" s="179"/>
      <c r="IAK30" s="179"/>
      <c r="IAL30" s="179"/>
      <c r="IAM30" s="179"/>
      <c r="IAN30" s="179"/>
      <c r="IAO30" s="179"/>
      <c r="IAP30" s="179"/>
      <c r="IAQ30" s="179"/>
      <c r="IAR30" s="179"/>
      <c r="IAS30" s="179"/>
      <c r="IAT30" s="179"/>
      <c r="IAU30" s="179"/>
      <c r="IAV30" s="179"/>
      <c r="IAW30" s="179"/>
      <c r="IAX30" s="179"/>
      <c r="IAY30" s="179"/>
      <c r="IAZ30" s="179"/>
      <c r="IBA30" s="179"/>
      <c r="IBB30" s="179"/>
      <c r="IBC30" s="179"/>
      <c r="IBD30" s="179"/>
      <c r="IBE30" s="179"/>
      <c r="IBF30" s="179"/>
      <c r="IBG30" s="179"/>
      <c r="IBH30" s="179"/>
      <c r="IBI30" s="179"/>
      <c r="IBJ30" s="179"/>
      <c r="IBK30" s="179"/>
      <c r="IBL30" s="179"/>
      <c r="IBM30" s="179"/>
      <c r="IBN30" s="179"/>
      <c r="IBO30" s="179"/>
      <c r="IBP30" s="179"/>
      <c r="IBQ30" s="179"/>
      <c r="IBR30" s="179"/>
      <c r="IBS30" s="179"/>
      <c r="IBT30" s="179"/>
      <c r="IBU30" s="179"/>
      <c r="IBV30" s="179"/>
      <c r="IBW30" s="179"/>
      <c r="IBX30" s="179"/>
      <c r="IBY30" s="179"/>
      <c r="IBZ30" s="179"/>
      <c r="ICA30" s="179"/>
      <c r="ICB30" s="179"/>
      <c r="ICC30" s="179"/>
      <c r="ICD30" s="179"/>
      <c r="ICE30" s="179"/>
      <c r="ICF30" s="179"/>
      <c r="ICG30" s="179"/>
      <c r="ICH30" s="179"/>
      <c r="ICI30" s="179"/>
      <c r="ICJ30" s="179"/>
      <c r="ICK30" s="179"/>
      <c r="ICL30" s="179"/>
      <c r="ICM30" s="179"/>
      <c r="ICN30" s="179"/>
      <c r="ICO30" s="179"/>
      <c r="ICP30" s="179"/>
      <c r="ICQ30" s="179"/>
      <c r="ICR30" s="179"/>
      <c r="ICS30" s="179"/>
      <c r="ICT30" s="179"/>
      <c r="ICU30" s="179"/>
      <c r="ICV30" s="179"/>
      <c r="ICW30" s="179"/>
      <c r="ICX30" s="179"/>
      <c r="ICY30" s="179"/>
      <c r="ICZ30" s="179"/>
      <c r="IDA30" s="179"/>
      <c r="IDB30" s="179"/>
      <c r="IDC30" s="179"/>
      <c r="IDD30" s="179"/>
      <c r="IDE30" s="179"/>
      <c r="IDF30" s="179"/>
      <c r="IDG30" s="179"/>
      <c r="IDH30" s="179"/>
      <c r="IDI30" s="179"/>
      <c r="IDJ30" s="179"/>
      <c r="IDK30" s="179"/>
      <c r="IDL30" s="179"/>
      <c r="IDM30" s="179"/>
      <c r="IDN30" s="179"/>
      <c r="IDO30" s="179"/>
      <c r="IDP30" s="179"/>
      <c r="IDQ30" s="179"/>
      <c r="IDR30" s="179"/>
      <c r="IDS30" s="179"/>
      <c r="IDT30" s="179"/>
      <c r="IDU30" s="179"/>
      <c r="IDV30" s="179"/>
      <c r="IDW30" s="179"/>
      <c r="IDX30" s="179"/>
      <c r="IDY30" s="179"/>
      <c r="IDZ30" s="179"/>
      <c r="IEA30" s="179"/>
      <c r="IEB30" s="179"/>
      <c r="IEC30" s="179"/>
      <c r="IED30" s="179"/>
      <c r="IEE30" s="179"/>
      <c r="IEF30" s="179"/>
      <c r="IEG30" s="179"/>
      <c r="IEH30" s="179"/>
      <c r="IEI30" s="179"/>
      <c r="IEJ30" s="179"/>
      <c r="IEK30" s="179"/>
      <c r="IEL30" s="179"/>
      <c r="IEM30" s="179"/>
      <c r="IEN30" s="179"/>
      <c r="IEO30" s="179"/>
      <c r="IEP30" s="179"/>
      <c r="IEQ30" s="179"/>
      <c r="IER30" s="179"/>
      <c r="IES30" s="179"/>
      <c r="IET30" s="179"/>
      <c r="IEU30" s="179"/>
      <c r="IEV30" s="179"/>
      <c r="IEW30" s="179"/>
      <c r="IEX30" s="179"/>
      <c r="IEY30" s="179"/>
      <c r="IEZ30" s="179"/>
      <c r="IFA30" s="179"/>
      <c r="IFB30" s="179"/>
      <c r="IFC30" s="179"/>
      <c r="IFD30" s="179"/>
      <c r="IFE30" s="179"/>
      <c r="IFF30" s="179"/>
      <c r="IFG30" s="179"/>
      <c r="IFH30" s="179"/>
      <c r="IFI30" s="179"/>
      <c r="IFJ30" s="179"/>
      <c r="IFK30" s="179"/>
      <c r="IFL30" s="179"/>
      <c r="IFM30" s="179"/>
      <c r="IFN30" s="179"/>
      <c r="IFO30" s="179"/>
      <c r="IFP30" s="179"/>
      <c r="IFQ30" s="179"/>
      <c r="IFR30" s="179"/>
      <c r="IFS30" s="179"/>
      <c r="IFT30" s="179"/>
      <c r="IFU30" s="179"/>
      <c r="IFV30" s="179"/>
      <c r="IFW30" s="179"/>
      <c r="IFX30" s="179"/>
      <c r="IFY30" s="179"/>
      <c r="IFZ30" s="179"/>
      <c r="IGA30" s="179"/>
      <c r="IGB30" s="179"/>
      <c r="IGC30" s="179"/>
      <c r="IGD30" s="179"/>
      <c r="IGE30" s="179"/>
      <c r="IGF30" s="179"/>
      <c r="IGG30" s="179"/>
      <c r="IGH30" s="179"/>
      <c r="IGI30" s="179"/>
      <c r="IGJ30" s="179"/>
      <c r="IGK30" s="179"/>
      <c r="IGL30" s="179"/>
      <c r="IGM30" s="179"/>
      <c r="IGN30" s="179"/>
      <c r="IGO30" s="179"/>
      <c r="IGP30" s="179"/>
      <c r="IGQ30" s="179"/>
      <c r="IGR30" s="179"/>
      <c r="IGS30" s="179"/>
      <c r="IGT30" s="179"/>
      <c r="IGU30" s="179"/>
      <c r="IGV30" s="179"/>
      <c r="IGW30" s="179"/>
      <c r="IGX30" s="179"/>
      <c r="IGY30" s="179"/>
      <c r="IGZ30" s="179"/>
      <c r="IHA30" s="179"/>
      <c r="IHB30" s="179"/>
      <c r="IHC30" s="179"/>
      <c r="IHD30" s="179"/>
      <c r="IHE30" s="179"/>
      <c r="IHF30" s="179"/>
      <c r="IHG30" s="179"/>
      <c r="IHH30" s="179"/>
      <c r="IHI30" s="179"/>
      <c r="IHJ30" s="179"/>
      <c r="IHK30" s="179"/>
      <c r="IHL30" s="179"/>
      <c r="IHM30" s="179"/>
      <c r="IHN30" s="179"/>
      <c r="IHO30" s="179"/>
      <c r="IHP30" s="179"/>
      <c r="IHQ30" s="179"/>
      <c r="IHR30" s="179"/>
      <c r="IHS30" s="179"/>
      <c r="IHT30" s="179"/>
      <c r="IHU30" s="179"/>
      <c r="IHV30" s="179"/>
      <c r="IHW30" s="179"/>
      <c r="IHX30" s="179"/>
      <c r="IHY30" s="179"/>
      <c r="IHZ30" s="179"/>
      <c r="IIA30" s="179"/>
      <c r="IIB30" s="179"/>
      <c r="IIC30" s="179"/>
      <c r="IID30" s="179"/>
      <c r="IIE30" s="179"/>
      <c r="IIF30" s="179"/>
      <c r="IIG30" s="179"/>
      <c r="IIH30" s="179"/>
      <c r="III30" s="179"/>
      <c r="IIJ30" s="179"/>
      <c r="IIK30" s="179"/>
      <c r="IIL30" s="179"/>
      <c r="IIM30" s="179"/>
      <c r="IIN30" s="179"/>
      <c r="IIO30" s="179"/>
      <c r="IIP30" s="179"/>
      <c r="IIQ30" s="179"/>
      <c r="IIR30" s="179"/>
      <c r="IIS30" s="179"/>
      <c r="IIT30" s="179"/>
      <c r="IIU30" s="179"/>
      <c r="IIV30" s="179"/>
      <c r="IIW30" s="179"/>
      <c r="IIX30" s="179"/>
      <c r="IIY30" s="179"/>
      <c r="IIZ30" s="179"/>
      <c r="IJA30" s="179"/>
      <c r="IJB30" s="179"/>
      <c r="IJC30" s="179"/>
      <c r="IJD30" s="179"/>
      <c r="IJE30" s="179"/>
      <c r="IJF30" s="179"/>
      <c r="IJG30" s="179"/>
      <c r="IJH30" s="179"/>
      <c r="IJI30" s="179"/>
      <c r="IJJ30" s="179"/>
      <c r="IJK30" s="179"/>
      <c r="IJL30" s="179"/>
      <c r="IJM30" s="179"/>
      <c r="IJN30" s="179"/>
      <c r="IJO30" s="179"/>
      <c r="IJP30" s="179"/>
      <c r="IJQ30" s="179"/>
      <c r="IJR30" s="179"/>
      <c r="IJS30" s="179"/>
      <c r="IJT30" s="179"/>
      <c r="IJU30" s="179"/>
      <c r="IJV30" s="179"/>
      <c r="IJW30" s="179"/>
      <c r="IJX30" s="179"/>
      <c r="IJY30" s="179"/>
      <c r="IJZ30" s="179"/>
      <c r="IKA30" s="179"/>
      <c r="IKB30" s="179"/>
      <c r="IKC30" s="179"/>
      <c r="IKD30" s="179"/>
      <c r="IKE30" s="179"/>
      <c r="IKF30" s="179"/>
      <c r="IKG30" s="179"/>
      <c r="IKH30" s="179"/>
      <c r="IKI30" s="179"/>
      <c r="IKJ30" s="179"/>
      <c r="IKK30" s="179"/>
      <c r="IKL30" s="179"/>
      <c r="IKM30" s="179"/>
      <c r="IKN30" s="179"/>
      <c r="IKO30" s="179"/>
      <c r="IKP30" s="179"/>
      <c r="IKQ30" s="179"/>
      <c r="IKR30" s="179"/>
      <c r="IKS30" s="179"/>
      <c r="IKT30" s="179"/>
      <c r="IKU30" s="179"/>
      <c r="IKV30" s="179"/>
      <c r="IKW30" s="179"/>
      <c r="IKX30" s="179"/>
      <c r="IKY30" s="179"/>
      <c r="IKZ30" s="179"/>
      <c r="ILA30" s="179"/>
      <c r="ILB30" s="179"/>
      <c r="ILC30" s="179"/>
      <c r="ILD30" s="179"/>
      <c r="ILE30" s="179"/>
      <c r="ILF30" s="179"/>
      <c r="ILG30" s="179"/>
      <c r="ILH30" s="179"/>
      <c r="ILI30" s="179"/>
      <c r="ILJ30" s="179"/>
      <c r="ILK30" s="179"/>
      <c r="ILL30" s="179"/>
      <c r="ILM30" s="179"/>
      <c r="ILN30" s="179"/>
      <c r="ILO30" s="179"/>
      <c r="ILP30" s="179"/>
      <c r="ILQ30" s="179"/>
      <c r="ILR30" s="179"/>
      <c r="ILS30" s="179"/>
      <c r="ILT30" s="179"/>
      <c r="ILU30" s="179"/>
      <c r="ILV30" s="179"/>
      <c r="ILW30" s="179"/>
      <c r="ILX30" s="179"/>
      <c r="ILY30" s="179"/>
      <c r="ILZ30" s="179"/>
      <c r="IMA30" s="179"/>
      <c r="IMB30" s="179"/>
      <c r="IMC30" s="179"/>
      <c r="IMD30" s="179"/>
      <c r="IME30" s="179"/>
      <c r="IMF30" s="179"/>
      <c r="IMG30" s="179"/>
      <c r="IMH30" s="179"/>
      <c r="IMI30" s="179"/>
      <c r="IMJ30" s="179"/>
      <c r="IMK30" s="179"/>
      <c r="IML30" s="179"/>
      <c r="IMM30" s="179"/>
      <c r="IMN30" s="179"/>
      <c r="IMO30" s="179"/>
      <c r="IMP30" s="179"/>
      <c r="IMQ30" s="179"/>
      <c r="IMR30" s="179"/>
      <c r="IMS30" s="179"/>
      <c r="IMT30" s="179"/>
      <c r="IMU30" s="179"/>
      <c r="IMV30" s="179"/>
      <c r="IMW30" s="179"/>
      <c r="IMX30" s="179"/>
      <c r="IMY30" s="179"/>
      <c r="IMZ30" s="179"/>
      <c r="INA30" s="179"/>
      <c r="INB30" s="179"/>
      <c r="INC30" s="179"/>
      <c r="IND30" s="179"/>
      <c r="INE30" s="179"/>
      <c r="INF30" s="179"/>
      <c r="ING30" s="179"/>
      <c r="INH30" s="179"/>
      <c r="INI30" s="179"/>
      <c r="INJ30" s="179"/>
      <c r="INK30" s="179"/>
      <c r="INL30" s="179"/>
      <c r="INM30" s="179"/>
      <c r="INN30" s="179"/>
      <c r="INO30" s="179"/>
      <c r="INP30" s="179"/>
      <c r="INQ30" s="179"/>
      <c r="INR30" s="179"/>
      <c r="INS30" s="179"/>
      <c r="INT30" s="179"/>
      <c r="INU30" s="179"/>
      <c r="INV30" s="179"/>
      <c r="INW30" s="179"/>
      <c r="INX30" s="179"/>
      <c r="INY30" s="179"/>
      <c r="INZ30" s="179"/>
      <c r="IOA30" s="179"/>
      <c r="IOB30" s="179"/>
      <c r="IOC30" s="179"/>
      <c r="IOD30" s="179"/>
      <c r="IOE30" s="179"/>
      <c r="IOF30" s="179"/>
      <c r="IOG30" s="179"/>
      <c r="IOH30" s="179"/>
      <c r="IOI30" s="179"/>
      <c r="IOJ30" s="179"/>
      <c r="IOK30" s="179"/>
      <c r="IOL30" s="179"/>
      <c r="IOM30" s="179"/>
      <c r="ION30" s="179"/>
      <c r="IOO30" s="179"/>
      <c r="IOP30" s="179"/>
      <c r="IOQ30" s="179"/>
      <c r="IOR30" s="179"/>
      <c r="IOS30" s="179"/>
      <c r="IOT30" s="179"/>
      <c r="IOU30" s="179"/>
      <c r="IOV30" s="179"/>
      <c r="IOW30" s="179"/>
      <c r="IOX30" s="179"/>
      <c r="IOY30" s="179"/>
      <c r="IOZ30" s="179"/>
      <c r="IPA30" s="179"/>
      <c r="IPB30" s="179"/>
      <c r="IPC30" s="179"/>
      <c r="IPD30" s="179"/>
      <c r="IPE30" s="179"/>
      <c r="IPF30" s="179"/>
      <c r="IPG30" s="179"/>
      <c r="IPH30" s="179"/>
      <c r="IPI30" s="179"/>
      <c r="IPJ30" s="179"/>
      <c r="IPK30" s="179"/>
      <c r="IPL30" s="179"/>
      <c r="IPM30" s="179"/>
      <c r="IPN30" s="179"/>
      <c r="IPO30" s="179"/>
      <c r="IPP30" s="179"/>
      <c r="IPQ30" s="179"/>
      <c r="IPR30" s="179"/>
      <c r="IPS30" s="179"/>
      <c r="IPT30" s="179"/>
      <c r="IPU30" s="179"/>
      <c r="IPV30" s="179"/>
      <c r="IPW30" s="179"/>
      <c r="IPX30" s="179"/>
      <c r="IPY30" s="179"/>
      <c r="IPZ30" s="179"/>
      <c r="IQA30" s="179"/>
      <c r="IQB30" s="179"/>
      <c r="IQC30" s="179"/>
      <c r="IQD30" s="179"/>
      <c r="IQE30" s="179"/>
      <c r="IQF30" s="179"/>
      <c r="IQG30" s="179"/>
      <c r="IQH30" s="179"/>
      <c r="IQI30" s="179"/>
      <c r="IQJ30" s="179"/>
      <c r="IQK30" s="179"/>
      <c r="IQL30" s="179"/>
      <c r="IQM30" s="179"/>
      <c r="IQN30" s="179"/>
      <c r="IQO30" s="179"/>
      <c r="IQP30" s="179"/>
      <c r="IQQ30" s="179"/>
      <c r="IQR30" s="179"/>
      <c r="IQS30" s="179"/>
      <c r="IQT30" s="179"/>
      <c r="IQU30" s="179"/>
      <c r="IQV30" s="179"/>
      <c r="IQW30" s="179"/>
      <c r="IQX30" s="179"/>
      <c r="IQY30" s="179"/>
      <c r="IQZ30" s="179"/>
      <c r="IRA30" s="179"/>
      <c r="IRB30" s="179"/>
      <c r="IRC30" s="179"/>
      <c r="IRD30" s="179"/>
      <c r="IRE30" s="179"/>
      <c r="IRF30" s="179"/>
      <c r="IRG30" s="179"/>
      <c r="IRH30" s="179"/>
      <c r="IRI30" s="179"/>
      <c r="IRJ30" s="179"/>
      <c r="IRK30" s="179"/>
      <c r="IRL30" s="179"/>
      <c r="IRM30" s="179"/>
      <c r="IRN30" s="179"/>
      <c r="IRO30" s="179"/>
      <c r="IRP30" s="179"/>
      <c r="IRQ30" s="179"/>
      <c r="IRR30" s="179"/>
      <c r="IRS30" s="179"/>
      <c r="IRT30" s="179"/>
      <c r="IRU30" s="179"/>
      <c r="IRV30" s="179"/>
      <c r="IRW30" s="179"/>
      <c r="IRX30" s="179"/>
      <c r="IRY30" s="179"/>
      <c r="IRZ30" s="179"/>
      <c r="ISA30" s="179"/>
      <c r="ISB30" s="179"/>
      <c r="ISC30" s="179"/>
      <c r="ISD30" s="179"/>
      <c r="ISE30" s="179"/>
      <c r="ISF30" s="179"/>
      <c r="ISG30" s="179"/>
      <c r="ISH30" s="179"/>
      <c r="ISI30" s="179"/>
      <c r="ISJ30" s="179"/>
      <c r="ISK30" s="179"/>
      <c r="ISL30" s="179"/>
      <c r="ISM30" s="179"/>
      <c r="ISN30" s="179"/>
      <c r="ISO30" s="179"/>
      <c r="ISP30" s="179"/>
      <c r="ISQ30" s="179"/>
      <c r="ISR30" s="179"/>
      <c r="ISS30" s="179"/>
      <c r="IST30" s="179"/>
      <c r="ISU30" s="179"/>
      <c r="ISV30" s="179"/>
      <c r="ISW30" s="179"/>
      <c r="ISX30" s="179"/>
      <c r="ISY30" s="179"/>
      <c r="ISZ30" s="179"/>
      <c r="ITA30" s="179"/>
      <c r="ITB30" s="179"/>
      <c r="ITC30" s="179"/>
      <c r="ITD30" s="179"/>
      <c r="ITE30" s="179"/>
      <c r="ITF30" s="179"/>
      <c r="ITG30" s="179"/>
      <c r="ITH30" s="179"/>
      <c r="ITI30" s="179"/>
      <c r="ITJ30" s="179"/>
      <c r="ITK30" s="179"/>
      <c r="ITL30" s="179"/>
      <c r="ITM30" s="179"/>
      <c r="ITN30" s="179"/>
      <c r="ITO30" s="179"/>
      <c r="ITP30" s="179"/>
      <c r="ITQ30" s="179"/>
      <c r="ITR30" s="179"/>
      <c r="ITS30" s="179"/>
      <c r="ITT30" s="179"/>
      <c r="ITU30" s="179"/>
      <c r="ITV30" s="179"/>
      <c r="ITW30" s="179"/>
      <c r="ITX30" s="179"/>
      <c r="ITY30" s="179"/>
      <c r="ITZ30" s="179"/>
      <c r="IUA30" s="179"/>
      <c r="IUB30" s="179"/>
      <c r="IUC30" s="179"/>
      <c r="IUD30" s="179"/>
      <c r="IUE30" s="179"/>
      <c r="IUF30" s="179"/>
      <c r="IUG30" s="179"/>
      <c r="IUH30" s="179"/>
      <c r="IUI30" s="179"/>
      <c r="IUJ30" s="179"/>
      <c r="IUK30" s="179"/>
      <c r="IUL30" s="179"/>
      <c r="IUM30" s="179"/>
      <c r="IUN30" s="179"/>
      <c r="IUO30" s="179"/>
      <c r="IUP30" s="179"/>
      <c r="IUQ30" s="179"/>
      <c r="IUR30" s="179"/>
      <c r="IUS30" s="179"/>
      <c r="IUT30" s="179"/>
      <c r="IUU30" s="179"/>
      <c r="IUV30" s="179"/>
      <c r="IUW30" s="179"/>
      <c r="IUX30" s="179"/>
      <c r="IUY30" s="179"/>
      <c r="IUZ30" s="179"/>
      <c r="IVA30" s="179"/>
      <c r="IVB30" s="179"/>
      <c r="IVC30" s="179"/>
      <c r="IVD30" s="179"/>
      <c r="IVE30" s="179"/>
      <c r="IVF30" s="179"/>
      <c r="IVG30" s="179"/>
      <c r="IVH30" s="179"/>
      <c r="IVI30" s="179"/>
      <c r="IVJ30" s="179"/>
      <c r="IVK30" s="179"/>
      <c r="IVL30" s="179"/>
      <c r="IVM30" s="179"/>
      <c r="IVN30" s="179"/>
      <c r="IVO30" s="179"/>
      <c r="IVP30" s="179"/>
      <c r="IVQ30" s="179"/>
      <c r="IVR30" s="179"/>
      <c r="IVS30" s="179"/>
      <c r="IVT30" s="179"/>
      <c r="IVU30" s="179"/>
      <c r="IVV30" s="179"/>
      <c r="IVW30" s="179"/>
      <c r="IVX30" s="179"/>
      <c r="IVY30" s="179"/>
      <c r="IVZ30" s="179"/>
      <c r="IWA30" s="179"/>
      <c r="IWB30" s="179"/>
      <c r="IWC30" s="179"/>
      <c r="IWD30" s="179"/>
      <c r="IWE30" s="179"/>
      <c r="IWF30" s="179"/>
      <c r="IWG30" s="179"/>
      <c r="IWH30" s="179"/>
      <c r="IWI30" s="179"/>
      <c r="IWJ30" s="179"/>
      <c r="IWK30" s="179"/>
      <c r="IWL30" s="179"/>
      <c r="IWM30" s="179"/>
      <c r="IWN30" s="179"/>
      <c r="IWO30" s="179"/>
      <c r="IWP30" s="179"/>
      <c r="IWQ30" s="179"/>
      <c r="IWR30" s="179"/>
      <c r="IWS30" s="179"/>
      <c r="IWT30" s="179"/>
      <c r="IWU30" s="179"/>
      <c r="IWV30" s="179"/>
      <c r="IWW30" s="179"/>
      <c r="IWX30" s="179"/>
      <c r="IWY30" s="179"/>
      <c r="IWZ30" s="179"/>
      <c r="IXA30" s="179"/>
      <c r="IXB30" s="179"/>
      <c r="IXC30" s="179"/>
      <c r="IXD30" s="179"/>
      <c r="IXE30" s="179"/>
      <c r="IXF30" s="179"/>
      <c r="IXG30" s="179"/>
      <c r="IXH30" s="179"/>
      <c r="IXI30" s="179"/>
      <c r="IXJ30" s="179"/>
      <c r="IXK30" s="179"/>
      <c r="IXL30" s="179"/>
      <c r="IXM30" s="179"/>
      <c r="IXN30" s="179"/>
      <c r="IXO30" s="179"/>
      <c r="IXP30" s="179"/>
      <c r="IXQ30" s="179"/>
      <c r="IXR30" s="179"/>
      <c r="IXS30" s="179"/>
      <c r="IXT30" s="179"/>
      <c r="IXU30" s="179"/>
      <c r="IXV30" s="179"/>
      <c r="IXW30" s="179"/>
      <c r="IXX30" s="179"/>
      <c r="IXY30" s="179"/>
      <c r="IXZ30" s="179"/>
      <c r="IYA30" s="179"/>
      <c r="IYB30" s="179"/>
      <c r="IYC30" s="179"/>
      <c r="IYD30" s="179"/>
      <c r="IYE30" s="179"/>
      <c r="IYF30" s="179"/>
      <c r="IYG30" s="179"/>
      <c r="IYH30" s="179"/>
      <c r="IYI30" s="179"/>
      <c r="IYJ30" s="179"/>
      <c r="IYK30" s="179"/>
      <c r="IYL30" s="179"/>
      <c r="IYM30" s="179"/>
      <c r="IYN30" s="179"/>
      <c r="IYO30" s="179"/>
      <c r="IYP30" s="179"/>
      <c r="IYQ30" s="179"/>
      <c r="IYR30" s="179"/>
      <c r="IYS30" s="179"/>
      <c r="IYT30" s="179"/>
      <c r="IYU30" s="179"/>
      <c r="IYV30" s="179"/>
      <c r="IYW30" s="179"/>
      <c r="IYX30" s="179"/>
      <c r="IYY30" s="179"/>
      <c r="IYZ30" s="179"/>
      <c r="IZA30" s="179"/>
      <c r="IZB30" s="179"/>
      <c r="IZC30" s="179"/>
      <c r="IZD30" s="179"/>
      <c r="IZE30" s="179"/>
      <c r="IZF30" s="179"/>
      <c r="IZG30" s="179"/>
      <c r="IZH30" s="179"/>
      <c r="IZI30" s="179"/>
      <c r="IZJ30" s="179"/>
      <c r="IZK30" s="179"/>
      <c r="IZL30" s="179"/>
      <c r="IZM30" s="179"/>
      <c r="IZN30" s="179"/>
      <c r="IZO30" s="179"/>
      <c r="IZP30" s="179"/>
      <c r="IZQ30" s="179"/>
      <c r="IZR30" s="179"/>
      <c r="IZS30" s="179"/>
      <c r="IZT30" s="179"/>
      <c r="IZU30" s="179"/>
      <c r="IZV30" s="179"/>
      <c r="IZW30" s="179"/>
      <c r="IZX30" s="179"/>
      <c r="IZY30" s="179"/>
      <c r="IZZ30" s="179"/>
      <c r="JAA30" s="179"/>
      <c r="JAB30" s="179"/>
      <c r="JAC30" s="179"/>
      <c r="JAD30" s="179"/>
      <c r="JAE30" s="179"/>
      <c r="JAF30" s="179"/>
      <c r="JAG30" s="179"/>
      <c r="JAH30" s="179"/>
      <c r="JAI30" s="179"/>
      <c r="JAJ30" s="179"/>
      <c r="JAK30" s="179"/>
      <c r="JAL30" s="179"/>
      <c r="JAM30" s="179"/>
      <c r="JAN30" s="179"/>
      <c r="JAO30" s="179"/>
      <c r="JAP30" s="179"/>
      <c r="JAQ30" s="179"/>
      <c r="JAR30" s="179"/>
      <c r="JAS30" s="179"/>
      <c r="JAT30" s="179"/>
      <c r="JAU30" s="179"/>
      <c r="JAV30" s="179"/>
      <c r="JAW30" s="179"/>
      <c r="JAX30" s="179"/>
      <c r="JAY30" s="179"/>
      <c r="JAZ30" s="179"/>
      <c r="JBA30" s="179"/>
      <c r="JBB30" s="179"/>
      <c r="JBC30" s="179"/>
      <c r="JBD30" s="179"/>
      <c r="JBE30" s="179"/>
      <c r="JBF30" s="179"/>
      <c r="JBG30" s="179"/>
      <c r="JBH30" s="179"/>
      <c r="JBI30" s="179"/>
      <c r="JBJ30" s="179"/>
      <c r="JBK30" s="179"/>
      <c r="JBL30" s="179"/>
      <c r="JBM30" s="179"/>
      <c r="JBN30" s="179"/>
      <c r="JBO30" s="179"/>
      <c r="JBP30" s="179"/>
      <c r="JBQ30" s="179"/>
      <c r="JBR30" s="179"/>
      <c r="JBS30" s="179"/>
      <c r="JBT30" s="179"/>
      <c r="JBU30" s="179"/>
      <c r="JBV30" s="179"/>
      <c r="JBW30" s="179"/>
      <c r="JBX30" s="179"/>
      <c r="JBY30" s="179"/>
      <c r="JBZ30" s="179"/>
      <c r="JCA30" s="179"/>
      <c r="JCB30" s="179"/>
      <c r="JCC30" s="179"/>
      <c r="JCD30" s="179"/>
      <c r="JCE30" s="179"/>
      <c r="JCF30" s="179"/>
      <c r="JCG30" s="179"/>
      <c r="JCH30" s="179"/>
      <c r="JCI30" s="179"/>
      <c r="JCJ30" s="179"/>
      <c r="JCK30" s="179"/>
      <c r="JCL30" s="179"/>
      <c r="JCM30" s="179"/>
      <c r="JCN30" s="179"/>
      <c r="JCO30" s="179"/>
      <c r="JCP30" s="179"/>
      <c r="JCQ30" s="179"/>
      <c r="JCR30" s="179"/>
      <c r="JCS30" s="179"/>
      <c r="JCT30" s="179"/>
      <c r="JCU30" s="179"/>
      <c r="JCV30" s="179"/>
      <c r="JCW30" s="179"/>
      <c r="JCX30" s="179"/>
      <c r="JCY30" s="179"/>
      <c r="JCZ30" s="179"/>
      <c r="JDA30" s="179"/>
      <c r="JDB30" s="179"/>
      <c r="JDC30" s="179"/>
      <c r="JDD30" s="179"/>
      <c r="JDE30" s="179"/>
      <c r="JDF30" s="179"/>
      <c r="JDG30" s="179"/>
      <c r="JDH30" s="179"/>
      <c r="JDI30" s="179"/>
      <c r="JDJ30" s="179"/>
      <c r="JDK30" s="179"/>
      <c r="JDL30" s="179"/>
      <c r="JDM30" s="179"/>
      <c r="JDN30" s="179"/>
      <c r="JDO30" s="179"/>
      <c r="JDP30" s="179"/>
      <c r="JDQ30" s="179"/>
      <c r="JDR30" s="179"/>
      <c r="JDS30" s="179"/>
      <c r="JDT30" s="179"/>
      <c r="JDU30" s="179"/>
      <c r="JDV30" s="179"/>
      <c r="JDW30" s="179"/>
      <c r="JDX30" s="179"/>
      <c r="JDY30" s="179"/>
      <c r="JDZ30" s="179"/>
      <c r="JEA30" s="179"/>
      <c r="JEB30" s="179"/>
      <c r="JEC30" s="179"/>
      <c r="JED30" s="179"/>
      <c r="JEE30" s="179"/>
      <c r="JEF30" s="179"/>
      <c r="JEG30" s="179"/>
      <c r="JEH30" s="179"/>
      <c r="JEI30" s="179"/>
      <c r="JEJ30" s="179"/>
      <c r="JEK30" s="179"/>
      <c r="JEL30" s="179"/>
      <c r="JEM30" s="179"/>
      <c r="JEN30" s="179"/>
      <c r="JEO30" s="179"/>
      <c r="JEP30" s="179"/>
      <c r="JEQ30" s="179"/>
      <c r="JER30" s="179"/>
      <c r="JES30" s="179"/>
      <c r="JET30" s="179"/>
      <c r="JEU30" s="179"/>
      <c r="JEV30" s="179"/>
      <c r="JEW30" s="179"/>
      <c r="JEX30" s="179"/>
      <c r="JEY30" s="179"/>
      <c r="JEZ30" s="179"/>
      <c r="JFA30" s="179"/>
      <c r="JFB30" s="179"/>
      <c r="JFC30" s="179"/>
      <c r="JFD30" s="179"/>
      <c r="JFE30" s="179"/>
      <c r="JFF30" s="179"/>
      <c r="JFG30" s="179"/>
      <c r="JFH30" s="179"/>
      <c r="JFI30" s="179"/>
      <c r="JFJ30" s="179"/>
      <c r="JFK30" s="179"/>
      <c r="JFL30" s="179"/>
      <c r="JFM30" s="179"/>
      <c r="JFN30" s="179"/>
      <c r="JFO30" s="179"/>
      <c r="JFP30" s="179"/>
      <c r="JFQ30" s="179"/>
      <c r="JFR30" s="179"/>
      <c r="JFS30" s="179"/>
      <c r="JFT30" s="179"/>
      <c r="JFU30" s="179"/>
      <c r="JFV30" s="179"/>
      <c r="JFW30" s="179"/>
      <c r="JFX30" s="179"/>
      <c r="JFY30" s="179"/>
      <c r="JFZ30" s="179"/>
      <c r="JGA30" s="179"/>
      <c r="JGB30" s="179"/>
      <c r="JGC30" s="179"/>
      <c r="JGD30" s="179"/>
      <c r="JGE30" s="179"/>
      <c r="JGF30" s="179"/>
      <c r="JGG30" s="179"/>
      <c r="JGH30" s="179"/>
      <c r="JGI30" s="179"/>
      <c r="JGJ30" s="179"/>
      <c r="JGK30" s="179"/>
      <c r="JGL30" s="179"/>
      <c r="JGM30" s="179"/>
      <c r="JGN30" s="179"/>
      <c r="JGO30" s="179"/>
      <c r="JGP30" s="179"/>
      <c r="JGQ30" s="179"/>
      <c r="JGR30" s="179"/>
      <c r="JGS30" s="179"/>
      <c r="JGT30" s="179"/>
      <c r="JGU30" s="179"/>
      <c r="JGV30" s="179"/>
      <c r="JGW30" s="179"/>
      <c r="JGX30" s="179"/>
      <c r="JGY30" s="179"/>
      <c r="JGZ30" s="179"/>
      <c r="JHA30" s="179"/>
      <c r="JHB30" s="179"/>
      <c r="JHC30" s="179"/>
      <c r="JHD30" s="179"/>
      <c r="JHE30" s="179"/>
      <c r="JHF30" s="179"/>
      <c r="JHG30" s="179"/>
      <c r="JHH30" s="179"/>
      <c r="JHI30" s="179"/>
      <c r="JHJ30" s="179"/>
      <c r="JHK30" s="179"/>
      <c r="JHL30" s="179"/>
      <c r="JHM30" s="179"/>
      <c r="JHN30" s="179"/>
      <c r="JHO30" s="179"/>
      <c r="JHP30" s="179"/>
      <c r="JHQ30" s="179"/>
      <c r="JHR30" s="179"/>
      <c r="JHS30" s="179"/>
      <c r="JHT30" s="179"/>
      <c r="JHU30" s="179"/>
      <c r="JHV30" s="179"/>
      <c r="JHW30" s="179"/>
      <c r="JHX30" s="179"/>
      <c r="JHY30" s="179"/>
      <c r="JHZ30" s="179"/>
      <c r="JIA30" s="179"/>
      <c r="JIB30" s="179"/>
      <c r="JIC30" s="179"/>
      <c r="JID30" s="179"/>
      <c r="JIE30" s="179"/>
      <c r="JIF30" s="179"/>
      <c r="JIG30" s="179"/>
      <c r="JIH30" s="179"/>
      <c r="JII30" s="179"/>
      <c r="JIJ30" s="179"/>
      <c r="JIK30" s="179"/>
      <c r="JIL30" s="179"/>
      <c r="JIM30" s="179"/>
      <c r="JIN30" s="179"/>
      <c r="JIO30" s="179"/>
      <c r="JIP30" s="179"/>
      <c r="JIQ30" s="179"/>
      <c r="JIR30" s="179"/>
      <c r="JIS30" s="179"/>
      <c r="JIT30" s="179"/>
      <c r="JIU30" s="179"/>
      <c r="JIV30" s="179"/>
      <c r="JIW30" s="179"/>
      <c r="JIX30" s="179"/>
      <c r="JIY30" s="179"/>
      <c r="JIZ30" s="179"/>
      <c r="JJA30" s="179"/>
      <c r="JJB30" s="179"/>
      <c r="JJC30" s="179"/>
      <c r="JJD30" s="179"/>
      <c r="JJE30" s="179"/>
      <c r="JJF30" s="179"/>
      <c r="JJG30" s="179"/>
      <c r="JJH30" s="179"/>
      <c r="JJI30" s="179"/>
      <c r="JJJ30" s="179"/>
      <c r="JJK30" s="179"/>
      <c r="JJL30" s="179"/>
      <c r="JJM30" s="179"/>
      <c r="JJN30" s="179"/>
      <c r="JJO30" s="179"/>
      <c r="JJP30" s="179"/>
      <c r="JJQ30" s="179"/>
      <c r="JJR30" s="179"/>
      <c r="JJS30" s="179"/>
      <c r="JJT30" s="179"/>
      <c r="JJU30" s="179"/>
      <c r="JJV30" s="179"/>
      <c r="JJW30" s="179"/>
      <c r="JJX30" s="179"/>
      <c r="JJY30" s="179"/>
      <c r="JJZ30" s="179"/>
      <c r="JKA30" s="179"/>
      <c r="JKB30" s="179"/>
      <c r="JKC30" s="179"/>
      <c r="JKD30" s="179"/>
      <c r="JKE30" s="179"/>
      <c r="JKF30" s="179"/>
      <c r="JKG30" s="179"/>
      <c r="JKH30" s="179"/>
      <c r="JKI30" s="179"/>
      <c r="JKJ30" s="179"/>
      <c r="JKK30" s="179"/>
      <c r="JKL30" s="179"/>
      <c r="JKM30" s="179"/>
      <c r="JKN30" s="179"/>
      <c r="JKO30" s="179"/>
      <c r="JKP30" s="179"/>
      <c r="JKQ30" s="179"/>
      <c r="JKR30" s="179"/>
      <c r="JKS30" s="179"/>
      <c r="JKT30" s="179"/>
      <c r="JKU30" s="179"/>
      <c r="JKV30" s="179"/>
      <c r="JKW30" s="179"/>
      <c r="JKX30" s="179"/>
      <c r="JKY30" s="179"/>
      <c r="JKZ30" s="179"/>
      <c r="JLA30" s="179"/>
      <c r="JLB30" s="179"/>
      <c r="JLC30" s="179"/>
      <c r="JLD30" s="179"/>
      <c r="JLE30" s="179"/>
      <c r="JLF30" s="179"/>
      <c r="JLG30" s="179"/>
      <c r="JLH30" s="179"/>
      <c r="JLI30" s="179"/>
      <c r="JLJ30" s="179"/>
      <c r="JLK30" s="179"/>
      <c r="JLL30" s="179"/>
      <c r="JLM30" s="179"/>
      <c r="JLN30" s="179"/>
      <c r="JLO30" s="179"/>
      <c r="JLP30" s="179"/>
      <c r="JLQ30" s="179"/>
      <c r="JLR30" s="179"/>
      <c r="JLS30" s="179"/>
      <c r="JLT30" s="179"/>
      <c r="JLU30" s="179"/>
      <c r="JLV30" s="179"/>
      <c r="JLW30" s="179"/>
      <c r="JLX30" s="179"/>
      <c r="JLY30" s="179"/>
      <c r="JLZ30" s="179"/>
      <c r="JMA30" s="179"/>
      <c r="JMB30" s="179"/>
      <c r="JMC30" s="179"/>
      <c r="JMD30" s="179"/>
      <c r="JME30" s="179"/>
      <c r="JMF30" s="179"/>
      <c r="JMG30" s="179"/>
      <c r="JMH30" s="179"/>
      <c r="JMI30" s="179"/>
      <c r="JMJ30" s="179"/>
      <c r="JMK30" s="179"/>
      <c r="JML30" s="179"/>
      <c r="JMM30" s="179"/>
      <c r="JMN30" s="179"/>
      <c r="JMO30" s="179"/>
      <c r="JMP30" s="179"/>
      <c r="JMQ30" s="179"/>
      <c r="JMR30" s="179"/>
      <c r="JMS30" s="179"/>
      <c r="JMT30" s="179"/>
      <c r="JMU30" s="179"/>
      <c r="JMV30" s="179"/>
      <c r="JMW30" s="179"/>
      <c r="JMX30" s="179"/>
      <c r="JMY30" s="179"/>
      <c r="JMZ30" s="179"/>
      <c r="JNA30" s="179"/>
      <c r="JNB30" s="179"/>
      <c r="JNC30" s="179"/>
      <c r="JND30" s="179"/>
      <c r="JNE30" s="179"/>
      <c r="JNF30" s="179"/>
      <c r="JNG30" s="179"/>
      <c r="JNH30" s="179"/>
      <c r="JNI30" s="179"/>
      <c r="JNJ30" s="179"/>
      <c r="JNK30" s="179"/>
      <c r="JNL30" s="179"/>
      <c r="JNM30" s="179"/>
      <c r="JNN30" s="179"/>
      <c r="JNO30" s="179"/>
      <c r="JNP30" s="179"/>
      <c r="JNQ30" s="179"/>
      <c r="JNR30" s="179"/>
      <c r="JNS30" s="179"/>
      <c r="JNT30" s="179"/>
      <c r="JNU30" s="179"/>
      <c r="JNV30" s="179"/>
      <c r="JNW30" s="179"/>
      <c r="JNX30" s="179"/>
      <c r="JNY30" s="179"/>
      <c r="JNZ30" s="179"/>
      <c r="JOA30" s="179"/>
      <c r="JOB30" s="179"/>
      <c r="JOC30" s="179"/>
      <c r="JOD30" s="179"/>
      <c r="JOE30" s="179"/>
      <c r="JOF30" s="179"/>
      <c r="JOG30" s="179"/>
      <c r="JOH30" s="179"/>
      <c r="JOI30" s="179"/>
      <c r="JOJ30" s="179"/>
      <c r="JOK30" s="179"/>
      <c r="JOL30" s="179"/>
      <c r="JOM30" s="179"/>
      <c r="JON30" s="179"/>
      <c r="JOO30" s="179"/>
      <c r="JOP30" s="179"/>
      <c r="JOQ30" s="179"/>
      <c r="JOR30" s="179"/>
      <c r="JOS30" s="179"/>
      <c r="JOT30" s="179"/>
      <c r="JOU30" s="179"/>
      <c r="JOV30" s="179"/>
      <c r="JOW30" s="179"/>
      <c r="JOX30" s="179"/>
      <c r="JOY30" s="179"/>
      <c r="JOZ30" s="179"/>
      <c r="JPA30" s="179"/>
      <c r="JPB30" s="179"/>
      <c r="JPC30" s="179"/>
      <c r="JPD30" s="179"/>
      <c r="JPE30" s="179"/>
      <c r="JPF30" s="179"/>
      <c r="JPG30" s="179"/>
      <c r="JPH30" s="179"/>
      <c r="JPI30" s="179"/>
      <c r="JPJ30" s="179"/>
      <c r="JPK30" s="179"/>
      <c r="JPL30" s="179"/>
      <c r="JPM30" s="179"/>
      <c r="JPN30" s="179"/>
      <c r="JPO30" s="179"/>
      <c r="JPP30" s="179"/>
      <c r="JPQ30" s="179"/>
      <c r="JPR30" s="179"/>
      <c r="JPS30" s="179"/>
      <c r="JPT30" s="179"/>
      <c r="JPU30" s="179"/>
      <c r="JPV30" s="179"/>
      <c r="JPW30" s="179"/>
      <c r="JPX30" s="179"/>
      <c r="JPY30" s="179"/>
      <c r="JPZ30" s="179"/>
      <c r="JQA30" s="179"/>
      <c r="JQB30" s="179"/>
      <c r="JQC30" s="179"/>
      <c r="JQD30" s="179"/>
      <c r="JQE30" s="179"/>
      <c r="JQF30" s="179"/>
      <c r="JQG30" s="179"/>
      <c r="JQH30" s="179"/>
      <c r="JQI30" s="179"/>
      <c r="JQJ30" s="179"/>
      <c r="JQK30" s="179"/>
      <c r="JQL30" s="179"/>
      <c r="JQM30" s="179"/>
      <c r="JQN30" s="179"/>
      <c r="JQO30" s="179"/>
      <c r="JQP30" s="179"/>
      <c r="JQQ30" s="179"/>
      <c r="JQR30" s="179"/>
      <c r="JQS30" s="179"/>
      <c r="JQT30" s="179"/>
      <c r="JQU30" s="179"/>
      <c r="JQV30" s="179"/>
      <c r="JQW30" s="179"/>
      <c r="JQX30" s="179"/>
      <c r="JQY30" s="179"/>
      <c r="JQZ30" s="179"/>
      <c r="JRA30" s="179"/>
      <c r="JRB30" s="179"/>
      <c r="JRC30" s="179"/>
      <c r="JRD30" s="179"/>
      <c r="JRE30" s="179"/>
      <c r="JRF30" s="179"/>
      <c r="JRG30" s="179"/>
      <c r="JRH30" s="179"/>
      <c r="JRI30" s="179"/>
      <c r="JRJ30" s="179"/>
      <c r="JRK30" s="179"/>
      <c r="JRL30" s="179"/>
      <c r="JRM30" s="179"/>
      <c r="JRN30" s="179"/>
      <c r="JRO30" s="179"/>
      <c r="JRP30" s="179"/>
      <c r="JRQ30" s="179"/>
      <c r="JRR30" s="179"/>
      <c r="JRS30" s="179"/>
      <c r="JRT30" s="179"/>
      <c r="JRU30" s="179"/>
      <c r="JRV30" s="179"/>
      <c r="JRW30" s="179"/>
      <c r="JRX30" s="179"/>
      <c r="JRY30" s="179"/>
      <c r="JRZ30" s="179"/>
      <c r="JSA30" s="179"/>
      <c r="JSB30" s="179"/>
      <c r="JSC30" s="179"/>
      <c r="JSD30" s="179"/>
      <c r="JSE30" s="179"/>
      <c r="JSF30" s="179"/>
      <c r="JSG30" s="179"/>
      <c r="JSH30" s="179"/>
      <c r="JSI30" s="179"/>
      <c r="JSJ30" s="179"/>
      <c r="JSK30" s="179"/>
      <c r="JSL30" s="179"/>
      <c r="JSM30" s="179"/>
      <c r="JSN30" s="179"/>
      <c r="JSO30" s="179"/>
      <c r="JSP30" s="179"/>
      <c r="JSQ30" s="179"/>
      <c r="JSR30" s="179"/>
      <c r="JSS30" s="179"/>
      <c r="JST30" s="179"/>
      <c r="JSU30" s="179"/>
      <c r="JSV30" s="179"/>
      <c r="JSW30" s="179"/>
      <c r="JSX30" s="179"/>
      <c r="JSY30" s="179"/>
      <c r="JSZ30" s="179"/>
      <c r="JTA30" s="179"/>
      <c r="JTB30" s="179"/>
      <c r="JTC30" s="179"/>
      <c r="JTD30" s="179"/>
      <c r="JTE30" s="179"/>
      <c r="JTF30" s="179"/>
      <c r="JTG30" s="179"/>
      <c r="JTH30" s="179"/>
      <c r="JTI30" s="179"/>
      <c r="JTJ30" s="179"/>
      <c r="JTK30" s="179"/>
      <c r="JTL30" s="179"/>
      <c r="JTM30" s="179"/>
      <c r="JTN30" s="179"/>
      <c r="JTO30" s="179"/>
      <c r="JTP30" s="179"/>
      <c r="JTQ30" s="179"/>
      <c r="JTR30" s="179"/>
      <c r="JTS30" s="179"/>
      <c r="JTT30" s="179"/>
      <c r="JTU30" s="179"/>
      <c r="JTV30" s="179"/>
      <c r="JTW30" s="179"/>
      <c r="JTX30" s="179"/>
      <c r="JTY30" s="179"/>
      <c r="JTZ30" s="179"/>
      <c r="JUA30" s="179"/>
      <c r="JUB30" s="179"/>
      <c r="JUC30" s="179"/>
      <c r="JUD30" s="179"/>
      <c r="JUE30" s="179"/>
      <c r="JUF30" s="179"/>
      <c r="JUG30" s="179"/>
      <c r="JUH30" s="179"/>
      <c r="JUI30" s="179"/>
      <c r="JUJ30" s="179"/>
      <c r="JUK30" s="179"/>
      <c r="JUL30" s="179"/>
      <c r="JUM30" s="179"/>
      <c r="JUN30" s="179"/>
      <c r="JUO30" s="179"/>
      <c r="JUP30" s="179"/>
      <c r="JUQ30" s="179"/>
      <c r="JUR30" s="179"/>
      <c r="JUS30" s="179"/>
      <c r="JUT30" s="179"/>
      <c r="JUU30" s="179"/>
      <c r="JUV30" s="179"/>
      <c r="JUW30" s="179"/>
      <c r="JUX30" s="179"/>
      <c r="JUY30" s="179"/>
      <c r="JUZ30" s="179"/>
      <c r="JVA30" s="179"/>
      <c r="JVB30" s="179"/>
      <c r="JVC30" s="179"/>
      <c r="JVD30" s="179"/>
      <c r="JVE30" s="179"/>
      <c r="JVF30" s="179"/>
      <c r="JVG30" s="179"/>
      <c r="JVH30" s="179"/>
      <c r="JVI30" s="179"/>
      <c r="JVJ30" s="179"/>
      <c r="JVK30" s="179"/>
      <c r="JVL30" s="179"/>
      <c r="JVM30" s="179"/>
      <c r="JVN30" s="179"/>
      <c r="JVO30" s="179"/>
      <c r="JVP30" s="179"/>
      <c r="JVQ30" s="179"/>
      <c r="JVR30" s="179"/>
      <c r="JVS30" s="179"/>
      <c r="JVT30" s="179"/>
      <c r="JVU30" s="179"/>
      <c r="JVV30" s="179"/>
      <c r="JVW30" s="179"/>
      <c r="JVX30" s="179"/>
      <c r="JVY30" s="179"/>
      <c r="JVZ30" s="179"/>
      <c r="JWA30" s="179"/>
      <c r="JWB30" s="179"/>
      <c r="JWC30" s="179"/>
      <c r="JWD30" s="179"/>
      <c r="JWE30" s="179"/>
      <c r="JWF30" s="179"/>
      <c r="JWG30" s="179"/>
      <c r="JWH30" s="179"/>
      <c r="JWI30" s="179"/>
      <c r="JWJ30" s="179"/>
      <c r="JWK30" s="179"/>
      <c r="JWL30" s="179"/>
      <c r="JWM30" s="179"/>
      <c r="JWN30" s="179"/>
      <c r="JWO30" s="179"/>
      <c r="JWP30" s="179"/>
      <c r="JWQ30" s="179"/>
      <c r="JWR30" s="179"/>
      <c r="JWS30" s="179"/>
      <c r="JWT30" s="179"/>
      <c r="JWU30" s="179"/>
      <c r="JWV30" s="179"/>
      <c r="JWW30" s="179"/>
      <c r="JWX30" s="179"/>
      <c r="JWY30" s="179"/>
      <c r="JWZ30" s="179"/>
      <c r="JXA30" s="179"/>
      <c r="JXB30" s="179"/>
      <c r="JXC30" s="179"/>
      <c r="JXD30" s="179"/>
      <c r="JXE30" s="179"/>
      <c r="JXF30" s="179"/>
      <c r="JXG30" s="179"/>
      <c r="JXH30" s="179"/>
      <c r="JXI30" s="179"/>
      <c r="JXJ30" s="179"/>
      <c r="JXK30" s="179"/>
      <c r="JXL30" s="179"/>
      <c r="JXM30" s="179"/>
      <c r="JXN30" s="179"/>
      <c r="JXO30" s="179"/>
      <c r="JXP30" s="179"/>
      <c r="JXQ30" s="179"/>
      <c r="JXR30" s="179"/>
      <c r="JXS30" s="179"/>
      <c r="JXT30" s="179"/>
      <c r="JXU30" s="179"/>
      <c r="JXV30" s="179"/>
      <c r="JXW30" s="179"/>
      <c r="JXX30" s="179"/>
      <c r="JXY30" s="179"/>
      <c r="JXZ30" s="179"/>
      <c r="JYA30" s="179"/>
      <c r="JYB30" s="179"/>
      <c r="JYC30" s="179"/>
      <c r="JYD30" s="179"/>
      <c r="JYE30" s="179"/>
      <c r="JYF30" s="179"/>
      <c r="JYG30" s="179"/>
      <c r="JYH30" s="179"/>
      <c r="JYI30" s="179"/>
      <c r="JYJ30" s="179"/>
      <c r="JYK30" s="179"/>
      <c r="JYL30" s="179"/>
      <c r="JYM30" s="179"/>
      <c r="JYN30" s="179"/>
      <c r="JYO30" s="179"/>
      <c r="JYP30" s="179"/>
      <c r="JYQ30" s="179"/>
      <c r="JYR30" s="179"/>
      <c r="JYS30" s="179"/>
      <c r="JYT30" s="179"/>
      <c r="JYU30" s="179"/>
      <c r="JYV30" s="179"/>
      <c r="JYW30" s="179"/>
      <c r="JYX30" s="179"/>
      <c r="JYY30" s="179"/>
      <c r="JYZ30" s="179"/>
      <c r="JZA30" s="179"/>
      <c r="JZB30" s="179"/>
      <c r="JZC30" s="179"/>
      <c r="JZD30" s="179"/>
      <c r="JZE30" s="179"/>
      <c r="JZF30" s="179"/>
      <c r="JZG30" s="179"/>
      <c r="JZH30" s="179"/>
      <c r="JZI30" s="179"/>
      <c r="JZJ30" s="179"/>
      <c r="JZK30" s="179"/>
      <c r="JZL30" s="179"/>
      <c r="JZM30" s="179"/>
      <c r="JZN30" s="179"/>
      <c r="JZO30" s="179"/>
      <c r="JZP30" s="179"/>
      <c r="JZQ30" s="179"/>
      <c r="JZR30" s="179"/>
      <c r="JZS30" s="179"/>
      <c r="JZT30" s="179"/>
      <c r="JZU30" s="179"/>
      <c r="JZV30" s="179"/>
      <c r="JZW30" s="179"/>
      <c r="JZX30" s="179"/>
      <c r="JZY30" s="179"/>
      <c r="JZZ30" s="179"/>
      <c r="KAA30" s="179"/>
      <c r="KAB30" s="179"/>
      <c r="KAC30" s="179"/>
      <c r="KAD30" s="179"/>
      <c r="KAE30" s="179"/>
      <c r="KAF30" s="179"/>
      <c r="KAG30" s="179"/>
      <c r="KAH30" s="179"/>
      <c r="KAI30" s="179"/>
      <c r="KAJ30" s="179"/>
      <c r="KAK30" s="179"/>
      <c r="KAL30" s="179"/>
      <c r="KAM30" s="179"/>
      <c r="KAN30" s="179"/>
      <c r="KAO30" s="179"/>
      <c r="KAP30" s="179"/>
      <c r="KAQ30" s="179"/>
      <c r="KAR30" s="179"/>
      <c r="KAS30" s="179"/>
      <c r="KAT30" s="179"/>
      <c r="KAU30" s="179"/>
      <c r="KAV30" s="179"/>
      <c r="KAW30" s="179"/>
      <c r="KAX30" s="179"/>
      <c r="KAY30" s="179"/>
      <c r="KAZ30" s="179"/>
      <c r="KBA30" s="179"/>
      <c r="KBB30" s="179"/>
      <c r="KBC30" s="179"/>
      <c r="KBD30" s="179"/>
      <c r="KBE30" s="179"/>
      <c r="KBF30" s="179"/>
      <c r="KBG30" s="179"/>
      <c r="KBH30" s="179"/>
      <c r="KBI30" s="179"/>
      <c r="KBJ30" s="179"/>
      <c r="KBK30" s="179"/>
      <c r="KBL30" s="179"/>
      <c r="KBM30" s="179"/>
      <c r="KBN30" s="179"/>
      <c r="KBO30" s="179"/>
      <c r="KBP30" s="179"/>
      <c r="KBQ30" s="179"/>
      <c r="KBR30" s="179"/>
      <c r="KBS30" s="179"/>
      <c r="KBT30" s="179"/>
      <c r="KBU30" s="179"/>
      <c r="KBV30" s="179"/>
      <c r="KBW30" s="179"/>
      <c r="KBX30" s="179"/>
      <c r="KBY30" s="179"/>
      <c r="KBZ30" s="179"/>
      <c r="KCA30" s="179"/>
      <c r="KCB30" s="179"/>
      <c r="KCC30" s="179"/>
      <c r="KCD30" s="179"/>
      <c r="KCE30" s="179"/>
      <c r="KCF30" s="179"/>
      <c r="KCG30" s="179"/>
      <c r="KCH30" s="179"/>
      <c r="KCI30" s="179"/>
      <c r="KCJ30" s="179"/>
      <c r="KCK30" s="179"/>
      <c r="KCL30" s="179"/>
      <c r="KCM30" s="179"/>
      <c r="KCN30" s="179"/>
      <c r="KCO30" s="179"/>
      <c r="KCP30" s="179"/>
      <c r="KCQ30" s="179"/>
      <c r="KCR30" s="179"/>
      <c r="KCS30" s="179"/>
      <c r="KCT30" s="179"/>
      <c r="KCU30" s="179"/>
      <c r="KCV30" s="179"/>
      <c r="KCW30" s="179"/>
      <c r="KCX30" s="179"/>
      <c r="KCY30" s="179"/>
      <c r="KCZ30" s="179"/>
      <c r="KDA30" s="179"/>
      <c r="KDB30" s="179"/>
      <c r="KDC30" s="179"/>
      <c r="KDD30" s="179"/>
      <c r="KDE30" s="179"/>
      <c r="KDF30" s="179"/>
      <c r="KDG30" s="179"/>
      <c r="KDH30" s="179"/>
      <c r="KDI30" s="179"/>
      <c r="KDJ30" s="179"/>
      <c r="KDK30" s="179"/>
      <c r="KDL30" s="179"/>
      <c r="KDM30" s="179"/>
      <c r="KDN30" s="179"/>
      <c r="KDO30" s="179"/>
      <c r="KDP30" s="179"/>
      <c r="KDQ30" s="179"/>
      <c r="KDR30" s="179"/>
      <c r="KDS30" s="179"/>
      <c r="KDT30" s="179"/>
      <c r="KDU30" s="179"/>
      <c r="KDV30" s="179"/>
      <c r="KDW30" s="179"/>
      <c r="KDX30" s="179"/>
      <c r="KDY30" s="179"/>
      <c r="KDZ30" s="179"/>
      <c r="KEA30" s="179"/>
      <c r="KEB30" s="179"/>
      <c r="KEC30" s="179"/>
      <c r="KED30" s="179"/>
      <c r="KEE30" s="179"/>
      <c r="KEF30" s="179"/>
      <c r="KEG30" s="179"/>
      <c r="KEH30" s="179"/>
      <c r="KEI30" s="179"/>
      <c r="KEJ30" s="179"/>
      <c r="KEK30" s="179"/>
      <c r="KEL30" s="179"/>
      <c r="KEM30" s="179"/>
      <c r="KEN30" s="179"/>
      <c r="KEO30" s="179"/>
      <c r="KEP30" s="179"/>
      <c r="KEQ30" s="179"/>
      <c r="KER30" s="179"/>
      <c r="KES30" s="179"/>
      <c r="KET30" s="179"/>
      <c r="KEU30" s="179"/>
      <c r="KEV30" s="179"/>
      <c r="KEW30" s="179"/>
      <c r="KEX30" s="179"/>
      <c r="KEY30" s="179"/>
      <c r="KEZ30" s="179"/>
      <c r="KFA30" s="179"/>
      <c r="KFB30" s="179"/>
      <c r="KFC30" s="179"/>
      <c r="KFD30" s="179"/>
      <c r="KFE30" s="179"/>
      <c r="KFF30" s="179"/>
      <c r="KFG30" s="179"/>
      <c r="KFH30" s="179"/>
      <c r="KFI30" s="179"/>
      <c r="KFJ30" s="179"/>
      <c r="KFK30" s="179"/>
      <c r="KFL30" s="179"/>
      <c r="KFM30" s="179"/>
      <c r="KFN30" s="179"/>
      <c r="KFO30" s="179"/>
      <c r="KFP30" s="179"/>
      <c r="KFQ30" s="179"/>
      <c r="KFR30" s="179"/>
      <c r="KFS30" s="179"/>
      <c r="KFT30" s="179"/>
      <c r="KFU30" s="179"/>
      <c r="KFV30" s="179"/>
      <c r="KFW30" s="179"/>
      <c r="KFX30" s="179"/>
      <c r="KFY30" s="179"/>
      <c r="KFZ30" s="179"/>
      <c r="KGA30" s="179"/>
      <c r="KGB30" s="179"/>
      <c r="KGC30" s="179"/>
      <c r="KGD30" s="179"/>
      <c r="KGE30" s="179"/>
      <c r="KGF30" s="179"/>
      <c r="KGG30" s="179"/>
      <c r="KGH30" s="179"/>
      <c r="KGI30" s="179"/>
      <c r="KGJ30" s="179"/>
      <c r="KGK30" s="179"/>
      <c r="KGL30" s="179"/>
      <c r="KGM30" s="179"/>
      <c r="KGN30" s="179"/>
      <c r="KGO30" s="179"/>
      <c r="KGP30" s="179"/>
      <c r="KGQ30" s="179"/>
      <c r="KGR30" s="179"/>
      <c r="KGS30" s="179"/>
      <c r="KGT30" s="179"/>
      <c r="KGU30" s="179"/>
      <c r="KGV30" s="179"/>
      <c r="KGW30" s="179"/>
      <c r="KGX30" s="179"/>
      <c r="KGY30" s="179"/>
      <c r="KGZ30" s="179"/>
      <c r="KHA30" s="179"/>
      <c r="KHB30" s="179"/>
      <c r="KHC30" s="179"/>
      <c r="KHD30" s="179"/>
      <c r="KHE30" s="179"/>
      <c r="KHF30" s="179"/>
      <c r="KHG30" s="179"/>
      <c r="KHH30" s="179"/>
      <c r="KHI30" s="179"/>
      <c r="KHJ30" s="179"/>
      <c r="KHK30" s="179"/>
      <c r="KHL30" s="179"/>
      <c r="KHM30" s="179"/>
      <c r="KHN30" s="179"/>
      <c r="KHO30" s="179"/>
      <c r="KHP30" s="179"/>
      <c r="KHQ30" s="179"/>
      <c r="KHR30" s="179"/>
      <c r="KHS30" s="179"/>
      <c r="KHT30" s="179"/>
      <c r="KHU30" s="179"/>
      <c r="KHV30" s="179"/>
      <c r="KHW30" s="179"/>
      <c r="KHX30" s="179"/>
      <c r="KHY30" s="179"/>
      <c r="KHZ30" s="179"/>
      <c r="KIA30" s="179"/>
      <c r="KIB30" s="179"/>
      <c r="KIC30" s="179"/>
      <c r="KID30" s="179"/>
      <c r="KIE30" s="179"/>
      <c r="KIF30" s="179"/>
      <c r="KIG30" s="179"/>
      <c r="KIH30" s="179"/>
      <c r="KII30" s="179"/>
      <c r="KIJ30" s="179"/>
      <c r="KIK30" s="179"/>
      <c r="KIL30" s="179"/>
      <c r="KIM30" s="179"/>
      <c r="KIN30" s="179"/>
      <c r="KIO30" s="179"/>
      <c r="KIP30" s="179"/>
      <c r="KIQ30" s="179"/>
      <c r="KIR30" s="179"/>
      <c r="KIS30" s="179"/>
      <c r="KIT30" s="179"/>
      <c r="KIU30" s="179"/>
      <c r="KIV30" s="179"/>
      <c r="KIW30" s="179"/>
      <c r="KIX30" s="179"/>
      <c r="KIY30" s="179"/>
      <c r="KIZ30" s="179"/>
      <c r="KJA30" s="179"/>
      <c r="KJB30" s="179"/>
      <c r="KJC30" s="179"/>
      <c r="KJD30" s="179"/>
      <c r="KJE30" s="179"/>
      <c r="KJF30" s="179"/>
      <c r="KJG30" s="179"/>
      <c r="KJH30" s="179"/>
      <c r="KJI30" s="179"/>
      <c r="KJJ30" s="179"/>
      <c r="KJK30" s="179"/>
      <c r="KJL30" s="179"/>
      <c r="KJM30" s="179"/>
      <c r="KJN30" s="179"/>
      <c r="KJO30" s="179"/>
      <c r="KJP30" s="179"/>
      <c r="KJQ30" s="179"/>
      <c r="KJR30" s="179"/>
      <c r="KJS30" s="179"/>
      <c r="KJT30" s="179"/>
      <c r="KJU30" s="179"/>
      <c r="KJV30" s="179"/>
      <c r="KJW30" s="179"/>
      <c r="KJX30" s="179"/>
      <c r="KJY30" s="179"/>
      <c r="KJZ30" s="179"/>
      <c r="KKA30" s="179"/>
      <c r="KKB30" s="179"/>
      <c r="KKC30" s="179"/>
      <c r="KKD30" s="179"/>
      <c r="KKE30" s="179"/>
      <c r="KKF30" s="179"/>
      <c r="KKG30" s="179"/>
      <c r="KKH30" s="179"/>
      <c r="KKI30" s="179"/>
      <c r="KKJ30" s="179"/>
      <c r="KKK30" s="179"/>
      <c r="KKL30" s="179"/>
      <c r="KKM30" s="179"/>
      <c r="KKN30" s="179"/>
      <c r="KKO30" s="179"/>
      <c r="KKP30" s="179"/>
      <c r="KKQ30" s="179"/>
      <c r="KKR30" s="179"/>
      <c r="KKS30" s="179"/>
      <c r="KKT30" s="179"/>
      <c r="KKU30" s="179"/>
      <c r="KKV30" s="179"/>
      <c r="KKW30" s="179"/>
      <c r="KKX30" s="179"/>
      <c r="KKY30" s="179"/>
      <c r="KKZ30" s="179"/>
      <c r="KLA30" s="179"/>
      <c r="KLB30" s="179"/>
      <c r="KLC30" s="179"/>
      <c r="KLD30" s="179"/>
      <c r="KLE30" s="179"/>
      <c r="KLF30" s="179"/>
      <c r="KLG30" s="179"/>
      <c r="KLH30" s="179"/>
      <c r="KLI30" s="179"/>
      <c r="KLJ30" s="179"/>
      <c r="KLK30" s="179"/>
      <c r="KLL30" s="179"/>
      <c r="KLM30" s="179"/>
      <c r="KLN30" s="179"/>
      <c r="KLO30" s="179"/>
      <c r="KLP30" s="179"/>
      <c r="KLQ30" s="179"/>
      <c r="KLR30" s="179"/>
      <c r="KLS30" s="179"/>
      <c r="KLT30" s="179"/>
      <c r="KLU30" s="179"/>
      <c r="KLV30" s="179"/>
      <c r="KLW30" s="179"/>
      <c r="KLX30" s="179"/>
      <c r="KLY30" s="179"/>
      <c r="KLZ30" s="179"/>
      <c r="KMA30" s="179"/>
      <c r="KMB30" s="179"/>
      <c r="KMC30" s="179"/>
      <c r="KMD30" s="179"/>
      <c r="KME30" s="179"/>
      <c r="KMF30" s="179"/>
      <c r="KMG30" s="179"/>
      <c r="KMH30" s="179"/>
      <c r="KMI30" s="179"/>
      <c r="KMJ30" s="179"/>
      <c r="KMK30" s="179"/>
      <c r="KML30" s="179"/>
      <c r="KMM30" s="179"/>
      <c r="KMN30" s="179"/>
      <c r="KMO30" s="179"/>
      <c r="KMP30" s="179"/>
      <c r="KMQ30" s="179"/>
      <c r="KMR30" s="179"/>
      <c r="KMS30" s="179"/>
      <c r="KMT30" s="179"/>
      <c r="KMU30" s="179"/>
      <c r="KMV30" s="179"/>
      <c r="KMW30" s="179"/>
      <c r="KMX30" s="179"/>
      <c r="KMY30" s="179"/>
      <c r="KMZ30" s="179"/>
      <c r="KNA30" s="179"/>
      <c r="KNB30" s="179"/>
      <c r="KNC30" s="179"/>
      <c r="KND30" s="179"/>
      <c r="KNE30" s="179"/>
      <c r="KNF30" s="179"/>
      <c r="KNG30" s="179"/>
      <c r="KNH30" s="179"/>
      <c r="KNI30" s="179"/>
      <c r="KNJ30" s="179"/>
      <c r="KNK30" s="179"/>
      <c r="KNL30" s="179"/>
      <c r="KNM30" s="179"/>
      <c r="KNN30" s="179"/>
      <c r="KNO30" s="179"/>
      <c r="KNP30" s="179"/>
      <c r="KNQ30" s="179"/>
      <c r="KNR30" s="179"/>
      <c r="KNS30" s="179"/>
      <c r="KNT30" s="179"/>
      <c r="KNU30" s="179"/>
      <c r="KNV30" s="179"/>
      <c r="KNW30" s="179"/>
      <c r="KNX30" s="179"/>
      <c r="KNY30" s="179"/>
      <c r="KNZ30" s="179"/>
      <c r="KOA30" s="179"/>
      <c r="KOB30" s="179"/>
      <c r="KOC30" s="179"/>
      <c r="KOD30" s="179"/>
      <c r="KOE30" s="179"/>
      <c r="KOF30" s="179"/>
      <c r="KOG30" s="179"/>
      <c r="KOH30" s="179"/>
      <c r="KOI30" s="179"/>
      <c r="KOJ30" s="179"/>
      <c r="KOK30" s="179"/>
      <c r="KOL30" s="179"/>
      <c r="KOM30" s="179"/>
      <c r="KON30" s="179"/>
      <c r="KOO30" s="179"/>
      <c r="KOP30" s="179"/>
      <c r="KOQ30" s="179"/>
      <c r="KOR30" s="179"/>
      <c r="KOS30" s="179"/>
      <c r="KOT30" s="179"/>
      <c r="KOU30" s="179"/>
      <c r="KOV30" s="179"/>
      <c r="KOW30" s="179"/>
      <c r="KOX30" s="179"/>
      <c r="KOY30" s="179"/>
      <c r="KOZ30" s="179"/>
      <c r="KPA30" s="179"/>
      <c r="KPB30" s="179"/>
      <c r="KPC30" s="179"/>
      <c r="KPD30" s="179"/>
      <c r="KPE30" s="179"/>
      <c r="KPF30" s="179"/>
      <c r="KPG30" s="179"/>
      <c r="KPH30" s="179"/>
      <c r="KPI30" s="179"/>
      <c r="KPJ30" s="179"/>
      <c r="KPK30" s="179"/>
      <c r="KPL30" s="179"/>
      <c r="KPM30" s="179"/>
      <c r="KPN30" s="179"/>
      <c r="KPO30" s="179"/>
      <c r="KPP30" s="179"/>
      <c r="KPQ30" s="179"/>
      <c r="KPR30" s="179"/>
      <c r="KPS30" s="179"/>
      <c r="KPT30" s="179"/>
      <c r="KPU30" s="179"/>
      <c r="KPV30" s="179"/>
      <c r="KPW30" s="179"/>
      <c r="KPX30" s="179"/>
      <c r="KPY30" s="179"/>
      <c r="KPZ30" s="179"/>
      <c r="KQA30" s="179"/>
      <c r="KQB30" s="179"/>
      <c r="KQC30" s="179"/>
      <c r="KQD30" s="179"/>
      <c r="KQE30" s="179"/>
      <c r="KQF30" s="179"/>
      <c r="KQG30" s="179"/>
      <c r="KQH30" s="179"/>
      <c r="KQI30" s="179"/>
      <c r="KQJ30" s="179"/>
      <c r="KQK30" s="179"/>
      <c r="KQL30" s="179"/>
      <c r="KQM30" s="179"/>
      <c r="KQN30" s="179"/>
      <c r="KQO30" s="179"/>
      <c r="KQP30" s="179"/>
      <c r="KQQ30" s="179"/>
      <c r="KQR30" s="179"/>
      <c r="KQS30" s="179"/>
      <c r="KQT30" s="179"/>
      <c r="KQU30" s="179"/>
      <c r="KQV30" s="179"/>
      <c r="KQW30" s="179"/>
      <c r="KQX30" s="179"/>
      <c r="KQY30" s="179"/>
      <c r="KQZ30" s="179"/>
      <c r="KRA30" s="179"/>
      <c r="KRB30" s="179"/>
      <c r="KRC30" s="179"/>
      <c r="KRD30" s="179"/>
      <c r="KRE30" s="179"/>
      <c r="KRF30" s="179"/>
      <c r="KRG30" s="179"/>
      <c r="KRH30" s="179"/>
      <c r="KRI30" s="179"/>
      <c r="KRJ30" s="179"/>
      <c r="KRK30" s="179"/>
      <c r="KRL30" s="179"/>
      <c r="KRM30" s="179"/>
      <c r="KRN30" s="179"/>
      <c r="KRO30" s="179"/>
      <c r="KRP30" s="179"/>
      <c r="KRQ30" s="179"/>
      <c r="KRR30" s="179"/>
      <c r="KRS30" s="179"/>
      <c r="KRT30" s="179"/>
      <c r="KRU30" s="179"/>
      <c r="KRV30" s="179"/>
      <c r="KRW30" s="179"/>
      <c r="KRX30" s="179"/>
      <c r="KRY30" s="179"/>
      <c r="KRZ30" s="179"/>
      <c r="KSA30" s="179"/>
      <c r="KSB30" s="179"/>
      <c r="KSC30" s="179"/>
      <c r="KSD30" s="179"/>
      <c r="KSE30" s="179"/>
      <c r="KSF30" s="179"/>
      <c r="KSG30" s="179"/>
      <c r="KSH30" s="179"/>
      <c r="KSI30" s="179"/>
      <c r="KSJ30" s="179"/>
      <c r="KSK30" s="179"/>
      <c r="KSL30" s="179"/>
      <c r="KSM30" s="179"/>
      <c r="KSN30" s="179"/>
      <c r="KSO30" s="179"/>
      <c r="KSP30" s="179"/>
      <c r="KSQ30" s="179"/>
      <c r="KSR30" s="179"/>
      <c r="KSS30" s="179"/>
      <c r="KST30" s="179"/>
      <c r="KSU30" s="179"/>
      <c r="KSV30" s="179"/>
      <c r="KSW30" s="179"/>
      <c r="KSX30" s="179"/>
      <c r="KSY30" s="179"/>
      <c r="KSZ30" s="179"/>
      <c r="KTA30" s="179"/>
      <c r="KTB30" s="179"/>
      <c r="KTC30" s="179"/>
      <c r="KTD30" s="179"/>
      <c r="KTE30" s="179"/>
      <c r="KTF30" s="179"/>
      <c r="KTG30" s="179"/>
      <c r="KTH30" s="179"/>
      <c r="KTI30" s="179"/>
      <c r="KTJ30" s="179"/>
      <c r="KTK30" s="179"/>
      <c r="KTL30" s="179"/>
      <c r="KTM30" s="179"/>
      <c r="KTN30" s="179"/>
      <c r="KTO30" s="179"/>
      <c r="KTP30" s="179"/>
      <c r="KTQ30" s="179"/>
      <c r="KTR30" s="179"/>
      <c r="KTS30" s="179"/>
      <c r="KTT30" s="179"/>
      <c r="KTU30" s="179"/>
      <c r="KTV30" s="179"/>
      <c r="KTW30" s="179"/>
      <c r="KTX30" s="179"/>
      <c r="KTY30" s="179"/>
      <c r="KTZ30" s="179"/>
      <c r="KUA30" s="179"/>
      <c r="KUB30" s="179"/>
      <c r="KUC30" s="179"/>
      <c r="KUD30" s="179"/>
      <c r="KUE30" s="179"/>
      <c r="KUF30" s="179"/>
      <c r="KUG30" s="179"/>
      <c r="KUH30" s="179"/>
      <c r="KUI30" s="179"/>
      <c r="KUJ30" s="179"/>
      <c r="KUK30" s="179"/>
      <c r="KUL30" s="179"/>
      <c r="KUM30" s="179"/>
      <c r="KUN30" s="179"/>
      <c r="KUO30" s="179"/>
      <c r="KUP30" s="179"/>
      <c r="KUQ30" s="179"/>
      <c r="KUR30" s="179"/>
      <c r="KUS30" s="179"/>
      <c r="KUT30" s="179"/>
      <c r="KUU30" s="179"/>
      <c r="KUV30" s="179"/>
      <c r="KUW30" s="179"/>
      <c r="KUX30" s="179"/>
      <c r="KUY30" s="179"/>
      <c r="KUZ30" s="179"/>
      <c r="KVA30" s="179"/>
      <c r="KVB30" s="179"/>
      <c r="KVC30" s="179"/>
      <c r="KVD30" s="179"/>
      <c r="KVE30" s="179"/>
      <c r="KVF30" s="179"/>
      <c r="KVG30" s="179"/>
      <c r="KVH30" s="179"/>
      <c r="KVI30" s="179"/>
      <c r="KVJ30" s="179"/>
      <c r="KVK30" s="179"/>
      <c r="KVL30" s="179"/>
      <c r="KVM30" s="179"/>
      <c r="KVN30" s="179"/>
      <c r="KVO30" s="179"/>
      <c r="KVP30" s="179"/>
      <c r="KVQ30" s="179"/>
      <c r="KVR30" s="179"/>
      <c r="KVS30" s="179"/>
      <c r="KVT30" s="179"/>
      <c r="KVU30" s="179"/>
      <c r="KVV30" s="179"/>
      <c r="KVW30" s="179"/>
      <c r="KVX30" s="179"/>
      <c r="KVY30" s="179"/>
      <c r="KVZ30" s="179"/>
      <c r="KWA30" s="179"/>
      <c r="KWB30" s="179"/>
      <c r="KWC30" s="179"/>
      <c r="KWD30" s="179"/>
      <c r="KWE30" s="179"/>
      <c r="KWF30" s="179"/>
      <c r="KWG30" s="179"/>
      <c r="KWH30" s="179"/>
      <c r="KWI30" s="179"/>
      <c r="KWJ30" s="179"/>
      <c r="KWK30" s="179"/>
      <c r="KWL30" s="179"/>
      <c r="KWM30" s="179"/>
      <c r="KWN30" s="179"/>
      <c r="KWO30" s="179"/>
      <c r="KWP30" s="179"/>
      <c r="KWQ30" s="179"/>
      <c r="KWR30" s="179"/>
      <c r="KWS30" s="179"/>
      <c r="KWT30" s="179"/>
      <c r="KWU30" s="179"/>
      <c r="KWV30" s="179"/>
      <c r="KWW30" s="179"/>
      <c r="KWX30" s="179"/>
      <c r="KWY30" s="179"/>
      <c r="KWZ30" s="179"/>
      <c r="KXA30" s="179"/>
      <c r="KXB30" s="179"/>
      <c r="KXC30" s="179"/>
      <c r="KXD30" s="179"/>
      <c r="KXE30" s="179"/>
      <c r="KXF30" s="179"/>
      <c r="KXG30" s="179"/>
      <c r="KXH30" s="179"/>
      <c r="KXI30" s="179"/>
      <c r="KXJ30" s="179"/>
      <c r="KXK30" s="179"/>
      <c r="KXL30" s="179"/>
      <c r="KXM30" s="179"/>
      <c r="KXN30" s="179"/>
      <c r="KXO30" s="179"/>
      <c r="KXP30" s="179"/>
      <c r="KXQ30" s="179"/>
      <c r="KXR30" s="179"/>
      <c r="KXS30" s="179"/>
      <c r="KXT30" s="179"/>
      <c r="KXU30" s="179"/>
      <c r="KXV30" s="179"/>
      <c r="KXW30" s="179"/>
      <c r="KXX30" s="179"/>
      <c r="KXY30" s="179"/>
      <c r="KXZ30" s="179"/>
      <c r="KYA30" s="179"/>
      <c r="KYB30" s="179"/>
      <c r="KYC30" s="179"/>
      <c r="KYD30" s="179"/>
      <c r="KYE30" s="179"/>
      <c r="KYF30" s="179"/>
      <c r="KYG30" s="179"/>
      <c r="KYH30" s="179"/>
      <c r="KYI30" s="179"/>
      <c r="KYJ30" s="179"/>
      <c r="KYK30" s="179"/>
      <c r="KYL30" s="179"/>
      <c r="KYM30" s="179"/>
      <c r="KYN30" s="179"/>
      <c r="KYO30" s="179"/>
      <c r="KYP30" s="179"/>
      <c r="KYQ30" s="179"/>
      <c r="KYR30" s="179"/>
      <c r="KYS30" s="179"/>
      <c r="KYT30" s="179"/>
      <c r="KYU30" s="179"/>
      <c r="KYV30" s="179"/>
      <c r="KYW30" s="179"/>
      <c r="KYX30" s="179"/>
      <c r="KYY30" s="179"/>
      <c r="KYZ30" s="179"/>
      <c r="KZA30" s="179"/>
      <c r="KZB30" s="179"/>
      <c r="KZC30" s="179"/>
      <c r="KZD30" s="179"/>
      <c r="KZE30" s="179"/>
      <c r="KZF30" s="179"/>
      <c r="KZG30" s="179"/>
      <c r="KZH30" s="179"/>
      <c r="KZI30" s="179"/>
      <c r="KZJ30" s="179"/>
      <c r="KZK30" s="179"/>
      <c r="KZL30" s="179"/>
      <c r="KZM30" s="179"/>
      <c r="KZN30" s="179"/>
      <c r="KZO30" s="179"/>
      <c r="KZP30" s="179"/>
      <c r="KZQ30" s="179"/>
      <c r="KZR30" s="179"/>
      <c r="KZS30" s="179"/>
      <c r="KZT30" s="179"/>
      <c r="KZU30" s="179"/>
      <c r="KZV30" s="179"/>
      <c r="KZW30" s="179"/>
      <c r="KZX30" s="179"/>
      <c r="KZY30" s="179"/>
      <c r="KZZ30" s="179"/>
      <c r="LAA30" s="179"/>
      <c r="LAB30" s="179"/>
      <c r="LAC30" s="179"/>
      <c r="LAD30" s="179"/>
      <c r="LAE30" s="179"/>
      <c r="LAF30" s="179"/>
      <c r="LAG30" s="179"/>
      <c r="LAH30" s="179"/>
      <c r="LAI30" s="179"/>
      <c r="LAJ30" s="179"/>
      <c r="LAK30" s="179"/>
      <c r="LAL30" s="179"/>
      <c r="LAM30" s="179"/>
      <c r="LAN30" s="179"/>
      <c r="LAO30" s="179"/>
      <c r="LAP30" s="179"/>
      <c r="LAQ30" s="179"/>
      <c r="LAR30" s="179"/>
      <c r="LAS30" s="179"/>
      <c r="LAT30" s="179"/>
      <c r="LAU30" s="179"/>
      <c r="LAV30" s="179"/>
      <c r="LAW30" s="179"/>
      <c r="LAX30" s="179"/>
      <c r="LAY30" s="179"/>
      <c r="LAZ30" s="179"/>
      <c r="LBA30" s="179"/>
      <c r="LBB30" s="179"/>
      <c r="LBC30" s="179"/>
      <c r="LBD30" s="179"/>
      <c r="LBE30" s="179"/>
      <c r="LBF30" s="179"/>
      <c r="LBG30" s="179"/>
      <c r="LBH30" s="179"/>
      <c r="LBI30" s="179"/>
      <c r="LBJ30" s="179"/>
      <c r="LBK30" s="179"/>
      <c r="LBL30" s="179"/>
      <c r="LBM30" s="179"/>
      <c r="LBN30" s="179"/>
      <c r="LBO30" s="179"/>
      <c r="LBP30" s="179"/>
      <c r="LBQ30" s="179"/>
      <c r="LBR30" s="179"/>
      <c r="LBS30" s="179"/>
      <c r="LBT30" s="179"/>
      <c r="LBU30" s="179"/>
      <c r="LBV30" s="179"/>
      <c r="LBW30" s="179"/>
      <c r="LBX30" s="179"/>
      <c r="LBY30" s="179"/>
      <c r="LBZ30" s="179"/>
      <c r="LCA30" s="179"/>
      <c r="LCB30" s="179"/>
      <c r="LCC30" s="179"/>
      <c r="LCD30" s="179"/>
      <c r="LCE30" s="179"/>
      <c r="LCF30" s="179"/>
      <c r="LCG30" s="179"/>
      <c r="LCH30" s="179"/>
      <c r="LCI30" s="179"/>
      <c r="LCJ30" s="179"/>
      <c r="LCK30" s="179"/>
      <c r="LCL30" s="179"/>
      <c r="LCM30" s="179"/>
      <c r="LCN30" s="179"/>
      <c r="LCO30" s="179"/>
      <c r="LCP30" s="179"/>
      <c r="LCQ30" s="179"/>
      <c r="LCR30" s="179"/>
      <c r="LCS30" s="179"/>
      <c r="LCT30" s="179"/>
      <c r="LCU30" s="179"/>
      <c r="LCV30" s="179"/>
      <c r="LCW30" s="179"/>
      <c r="LCX30" s="179"/>
      <c r="LCY30" s="179"/>
      <c r="LCZ30" s="179"/>
      <c r="LDA30" s="179"/>
      <c r="LDB30" s="179"/>
      <c r="LDC30" s="179"/>
      <c r="LDD30" s="179"/>
      <c r="LDE30" s="179"/>
      <c r="LDF30" s="179"/>
      <c r="LDG30" s="179"/>
      <c r="LDH30" s="179"/>
      <c r="LDI30" s="179"/>
      <c r="LDJ30" s="179"/>
      <c r="LDK30" s="179"/>
      <c r="LDL30" s="179"/>
      <c r="LDM30" s="179"/>
      <c r="LDN30" s="179"/>
      <c r="LDO30" s="179"/>
      <c r="LDP30" s="179"/>
      <c r="LDQ30" s="179"/>
      <c r="LDR30" s="179"/>
      <c r="LDS30" s="179"/>
      <c r="LDT30" s="179"/>
      <c r="LDU30" s="179"/>
      <c r="LDV30" s="179"/>
      <c r="LDW30" s="179"/>
      <c r="LDX30" s="179"/>
      <c r="LDY30" s="179"/>
      <c r="LDZ30" s="179"/>
      <c r="LEA30" s="179"/>
      <c r="LEB30" s="179"/>
      <c r="LEC30" s="179"/>
      <c r="LED30" s="179"/>
      <c r="LEE30" s="179"/>
      <c r="LEF30" s="179"/>
      <c r="LEG30" s="179"/>
      <c r="LEH30" s="179"/>
      <c r="LEI30" s="179"/>
      <c r="LEJ30" s="179"/>
      <c r="LEK30" s="179"/>
      <c r="LEL30" s="179"/>
      <c r="LEM30" s="179"/>
      <c r="LEN30" s="179"/>
      <c r="LEO30" s="179"/>
      <c r="LEP30" s="179"/>
      <c r="LEQ30" s="179"/>
      <c r="LER30" s="179"/>
      <c r="LES30" s="179"/>
      <c r="LET30" s="179"/>
      <c r="LEU30" s="179"/>
      <c r="LEV30" s="179"/>
      <c r="LEW30" s="179"/>
      <c r="LEX30" s="179"/>
      <c r="LEY30" s="179"/>
      <c r="LEZ30" s="179"/>
      <c r="LFA30" s="179"/>
      <c r="LFB30" s="179"/>
      <c r="LFC30" s="179"/>
      <c r="LFD30" s="179"/>
      <c r="LFE30" s="179"/>
      <c r="LFF30" s="179"/>
      <c r="LFG30" s="179"/>
      <c r="LFH30" s="179"/>
      <c r="LFI30" s="179"/>
      <c r="LFJ30" s="179"/>
      <c r="LFK30" s="179"/>
      <c r="LFL30" s="179"/>
      <c r="LFM30" s="179"/>
      <c r="LFN30" s="179"/>
      <c r="LFO30" s="179"/>
      <c r="LFP30" s="179"/>
      <c r="LFQ30" s="179"/>
      <c r="LFR30" s="179"/>
      <c r="LFS30" s="179"/>
      <c r="LFT30" s="179"/>
      <c r="LFU30" s="179"/>
      <c r="LFV30" s="179"/>
      <c r="LFW30" s="179"/>
      <c r="LFX30" s="179"/>
      <c r="LFY30" s="179"/>
      <c r="LFZ30" s="179"/>
      <c r="LGA30" s="179"/>
      <c r="LGB30" s="179"/>
      <c r="LGC30" s="179"/>
      <c r="LGD30" s="179"/>
      <c r="LGE30" s="179"/>
      <c r="LGF30" s="179"/>
      <c r="LGG30" s="179"/>
      <c r="LGH30" s="179"/>
      <c r="LGI30" s="179"/>
      <c r="LGJ30" s="179"/>
      <c r="LGK30" s="179"/>
      <c r="LGL30" s="179"/>
      <c r="LGM30" s="179"/>
      <c r="LGN30" s="179"/>
      <c r="LGO30" s="179"/>
      <c r="LGP30" s="179"/>
      <c r="LGQ30" s="179"/>
      <c r="LGR30" s="179"/>
      <c r="LGS30" s="179"/>
      <c r="LGT30" s="179"/>
      <c r="LGU30" s="179"/>
      <c r="LGV30" s="179"/>
      <c r="LGW30" s="179"/>
      <c r="LGX30" s="179"/>
      <c r="LGY30" s="179"/>
      <c r="LGZ30" s="179"/>
      <c r="LHA30" s="179"/>
      <c r="LHB30" s="179"/>
      <c r="LHC30" s="179"/>
      <c r="LHD30" s="179"/>
      <c r="LHE30" s="179"/>
      <c r="LHF30" s="179"/>
      <c r="LHG30" s="179"/>
      <c r="LHH30" s="179"/>
      <c r="LHI30" s="179"/>
      <c r="LHJ30" s="179"/>
      <c r="LHK30" s="179"/>
      <c r="LHL30" s="179"/>
      <c r="LHM30" s="179"/>
      <c r="LHN30" s="179"/>
      <c r="LHO30" s="179"/>
      <c r="LHP30" s="179"/>
      <c r="LHQ30" s="179"/>
      <c r="LHR30" s="179"/>
      <c r="LHS30" s="179"/>
      <c r="LHT30" s="179"/>
      <c r="LHU30" s="179"/>
      <c r="LHV30" s="179"/>
      <c r="LHW30" s="179"/>
      <c r="LHX30" s="179"/>
      <c r="LHY30" s="179"/>
      <c r="LHZ30" s="179"/>
      <c r="LIA30" s="179"/>
      <c r="LIB30" s="179"/>
      <c r="LIC30" s="179"/>
      <c r="LID30" s="179"/>
      <c r="LIE30" s="179"/>
      <c r="LIF30" s="179"/>
      <c r="LIG30" s="179"/>
      <c r="LIH30" s="179"/>
      <c r="LII30" s="179"/>
      <c r="LIJ30" s="179"/>
      <c r="LIK30" s="179"/>
      <c r="LIL30" s="179"/>
      <c r="LIM30" s="179"/>
      <c r="LIN30" s="179"/>
      <c r="LIO30" s="179"/>
      <c r="LIP30" s="179"/>
      <c r="LIQ30" s="179"/>
      <c r="LIR30" s="179"/>
      <c r="LIS30" s="179"/>
      <c r="LIT30" s="179"/>
      <c r="LIU30" s="179"/>
      <c r="LIV30" s="179"/>
      <c r="LIW30" s="179"/>
      <c r="LIX30" s="179"/>
      <c r="LIY30" s="179"/>
      <c r="LIZ30" s="179"/>
      <c r="LJA30" s="179"/>
      <c r="LJB30" s="179"/>
      <c r="LJC30" s="179"/>
      <c r="LJD30" s="179"/>
      <c r="LJE30" s="179"/>
      <c r="LJF30" s="179"/>
      <c r="LJG30" s="179"/>
      <c r="LJH30" s="179"/>
      <c r="LJI30" s="179"/>
      <c r="LJJ30" s="179"/>
      <c r="LJK30" s="179"/>
      <c r="LJL30" s="179"/>
      <c r="LJM30" s="179"/>
      <c r="LJN30" s="179"/>
      <c r="LJO30" s="179"/>
      <c r="LJP30" s="179"/>
      <c r="LJQ30" s="179"/>
      <c r="LJR30" s="179"/>
      <c r="LJS30" s="179"/>
      <c r="LJT30" s="179"/>
      <c r="LJU30" s="179"/>
      <c r="LJV30" s="179"/>
      <c r="LJW30" s="179"/>
      <c r="LJX30" s="179"/>
      <c r="LJY30" s="179"/>
      <c r="LJZ30" s="179"/>
      <c r="LKA30" s="179"/>
      <c r="LKB30" s="179"/>
      <c r="LKC30" s="179"/>
      <c r="LKD30" s="179"/>
      <c r="LKE30" s="179"/>
      <c r="LKF30" s="179"/>
      <c r="LKG30" s="179"/>
      <c r="LKH30" s="179"/>
      <c r="LKI30" s="179"/>
      <c r="LKJ30" s="179"/>
      <c r="LKK30" s="179"/>
      <c r="LKL30" s="179"/>
      <c r="LKM30" s="179"/>
      <c r="LKN30" s="179"/>
      <c r="LKO30" s="179"/>
      <c r="LKP30" s="179"/>
      <c r="LKQ30" s="179"/>
      <c r="LKR30" s="179"/>
      <c r="LKS30" s="179"/>
      <c r="LKT30" s="179"/>
      <c r="LKU30" s="179"/>
      <c r="LKV30" s="179"/>
      <c r="LKW30" s="179"/>
      <c r="LKX30" s="179"/>
      <c r="LKY30" s="179"/>
      <c r="LKZ30" s="179"/>
      <c r="LLA30" s="179"/>
      <c r="LLB30" s="179"/>
      <c r="LLC30" s="179"/>
      <c r="LLD30" s="179"/>
      <c r="LLE30" s="179"/>
      <c r="LLF30" s="179"/>
      <c r="LLG30" s="179"/>
      <c r="LLH30" s="179"/>
      <c r="LLI30" s="179"/>
      <c r="LLJ30" s="179"/>
      <c r="LLK30" s="179"/>
      <c r="LLL30" s="179"/>
      <c r="LLM30" s="179"/>
      <c r="LLN30" s="179"/>
      <c r="LLO30" s="179"/>
      <c r="LLP30" s="179"/>
      <c r="LLQ30" s="179"/>
      <c r="LLR30" s="179"/>
      <c r="LLS30" s="179"/>
      <c r="LLT30" s="179"/>
      <c r="LLU30" s="179"/>
      <c r="LLV30" s="179"/>
      <c r="LLW30" s="179"/>
      <c r="LLX30" s="179"/>
      <c r="LLY30" s="179"/>
      <c r="LLZ30" s="179"/>
      <c r="LMA30" s="179"/>
      <c r="LMB30" s="179"/>
      <c r="LMC30" s="179"/>
      <c r="LMD30" s="179"/>
      <c r="LME30" s="179"/>
      <c r="LMF30" s="179"/>
      <c r="LMG30" s="179"/>
      <c r="LMH30" s="179"/>
      <c r="LMI30" s="179"/>
      <c r="LMJ30" s="179"/>
      <c r="LMK30" s="179"/>
      <c r="LML30" s="179"/>
      <c r="LMM30" s="179"/>
      <c r="LMN30" s="179"/>
      <c r="LMO30" s="179"/>
      <c r="LMP30" s="179"/>
      <c r="LMQ30" s="179"/>
      <c r="LMR30" s="179"/>
      <c r="LMS30" s="179"/>
      <c r="LMT30" s="179"/>
      <c r="LMU30" s="179"/>
      <c r="LMV30" s="179"/>
      <c r="LMW30" s="179"/>
      <c r="LMX30" s="179"/>
      <c r="LMY30" s="179"/>
      <c r="LMZ30" s="179"/>
      <c r="LNA30" s="179"/>
      <c r="LNB30" s="179"/>
      <c r="LNC30" s="179"/>
      <c r="LND30" s="179"/>
      <c r="LNE30" s="179"/>
      <c r="LNF30" s="179"/>
      <c r="LNG30" s="179"/>
      <c r="LNH30" s="179"/>
      <c r="LNI30" s="179"/>
      <c r="LNJ30" s="179"/>
      <c r="LNK30" s="179"/>
      <c r="LNL30" s="179"/>
      <c r="LNM30" s="179"/>
      <c r="LNN30" s="179"/>
      <c r="LNO30" s="179"/>
      <c r="LNP30" s="179"/>
      <c r="LNQ30" s="179"/>
      <c r="LNR30" s="179"/>
      <c r="LNS30" s="179"/>
      <c r="LNT30" s="179"/>
      <c r="LNU30" s="179"/>
      <c r="LNV30" s="179"/>
      <c r="LNW30" s="179"/>
      <c r="LNX30" s="179"/>
      <c r="LNY30" s="179"/>
      <c r="LNZ30" s="179"/>
      <c r="LOA30" s="179"/>
      <c r="LOB30" s="179"/>
      <c r="LOC30" s="179"/>
      <c r="LOD30" s="179"/>
      <c r="LOE30" s="179"/>
      <c r="LOF30" s="179"/>
      <c r="LOG30" s="179"/>
      <c r="LOH30" s="179"/>
      <c r="LOI30" s="179"/>
      <c r="LOJ30" s="179"/>
      <c r="LOK30" s="179"/>
      <c r="LOL30" s="179"/>
      <c r="LOM30" s="179"/>
      <c r="LON30" s="179"/>
      <c r="LOO30" s="179"/>
      <c r="LOP30" s="179"/>
      <c r="LOQ30" s="179"/>
      <c r="LOR30" s="179"/>
      <c r="LOS30" s="179"/>
      <c r="LOT30" s="179"/>
      <c r="LOU30" s="179"/>
      <c r="LOV30" s="179"/>
      <c r="LOW30" s="179"/>
      <c r="LOX30" s="179"/>
      <c r="LOY30" s="179"/>
      <c r="LOZ30" s="179"/>
      <c r="LPA30" s="179"/>
      <c r="LPB30" s="179"/>
      <c r="LPC30" s="179"/>
      <c r="LPD30" s="179"/>
      <c r="LPE30" s="179"/>
      <c r="LPF30" s="179"/>
      <c r="LPG30" s="179"/>
      <c r="LPH30" s="179"/>
      <c r="LPI30" s="179"/>
      <c r="LPJ30" s="179"/>
      <c r="LPK30" s="179"/>
      <c r="LPL30" s="179"/>
      <c r="LPM30" s="179"/>
      <c r="LPN30" s="179"/>
      <c r="LPO30" s="179"/>
      <c r="LPP30" s="179"/>
      <c r="LPQ30" s="179"/>
      <c r="LPR30" s="179"/>
      <c r="LPS30" s="179"/>
      <c r="LPT30" s="179"/>
      <c r="LPU30" s="179"/>
      <c r="LPV30" s="179"/>
      <c r="LPW30" s="179"/>
      <c r="LPX30" s="179"/>
      <c r="LPY30" s="179"/>
      <c r="LPZ30" s="179"/>
      <c r="LQA30" s="179"/>
      <c r="LQB30" s="179"/>
      <c r="LQC30" s="179"/>
      <c r="LQD30" s="179"/>
      <c r="LQE30" s="179"/>
      <c r="LQF30" s="179"/>
      <c r="LQG30" s="179"/>
      <c r="LQH30" s="179"/>
      <c r="LQI30" s="179"/>
      <c r="LQJ30" s="179"/>
      <c r="LQK30" s="179"/>
      <c r="LQL30" s="179"/>
      <c r="LQM30" s="179"/>
      <c r="LQN30" s="179"/>
      <c r="LQO30" s="179"/>
      <c r="LQP30" s="179"/>
      <c r="LQQ30" s="179"/>
      <c r="LQR30" s="179"/>
      <c r="LQS30" s="179"/>
      <c r="LQT30" s="179"/>
      <c r="LQU30" s="179"/>
      <c r="LQV30" s="179"/>
      <c r="LQW30" s="179"/>
      <c r="LQX30" s="179"/>
      <c r="LQY30" s="179"/>
      <c r="LQZ30" s="179"/>
      <c r="LRA30" s="179"/>
      <c r="LRB30" s="179"/>
      <c r="LRC30" s="179"/>
      <c r="LRD30" s="179"/>
      <c r="LRE30" s="179"/>
      <c r="LRF30" s="179"/>
      <c r="LRG30" s="179"/>
      <c r="LRH30" s="179"/>
      <c r="LRI30" s="179"/>
      <c r="LRJ30" s="179"/>
      <c r="LRK30" s="179"/>
      <c r="LRL30" s="179"/>
      <c r="LRM30" s="179"/>
      <c r="LRN30" s="179"/>
      <c r="LRO30" s="179"/>
      <c r="LRP30" s="179"/>
      <c r="LRQ30" s="179"/>
      <c r="LRR30" s="179"/>
      <c r="LRS30" s="179"/>
      <c r="LRT30" s="179"/>
      <c r="LRU30" s="179"/>
      <c r="LRV30" s="179"/>
      <c r="LRW30" s="179"/>
      <c r="LRX30" s="179"/>
      <c r="LRY30" s="179"/>
      <c r="LRZ30" s="179"/>
      <c r="LSA30" s="179"/>
      <c r="LSB30" s="179"/>
      <c r="LSC30" s="179"/>
      <c r="LSD30" s="179"/>
      <c r="LSE30" s="179"/>
      <c r="LSF30" s="179"/>
      <c r="LSG30" s="179"/>
      <c r="LSH30" s="179"/>
      <c r="LSI30" s="179"/>
      <c r="LSJ30" s="179"/>
      <c r="LSK30" s="179"/>
      <c r="LSL30" s="179"/>
      <c r="LSM30" s="179"/>
      <c r="LSN30" s="179"/>
      <c r="LSO30" s="179"/>
      <c r="LSP30" s="179"/>
      <c r="LSQ30" s="179"/>
      <c r="LSR30" s="179"/>
      <c r="LSS30" s="179"/>
      <c r="LST30" s="179"/>
      <c r="LSU30" s="179"/>
      <c r="LSV30" s="179"/>
      <c r="LSW30" s="179"/>
      <c r="LSX30" s="179"/>
      <c r="LSY30" s="179"/>
      <c r="LSZ30" s="179"/>
      <c r="LTA30" s="179"/>
      <c r="LTB30" s="179"/>
      <c r="LTC30" s="179"/>
      <c r="LTD30" s="179"/>
      <c r="LTE30" s="179"/>
      <c r="LTF30" s="179"/>
      <c r="LTG30" s="179"/>
      <c r="LTH30" s="179"/>
      <c r="LTI30" s="179"/>
      <c r="LTJ30" s="179"/>
      <c r="LTK30" s="179"/>
      <c r="LTL30" s="179"/>
      <c r="LTM30" s="179"/>
      <c r="LTN30" s="179"/>
      <c r="LTO30" s="179"/>
      <c r="LTP30" s="179"/>
      <c r="LTQ30" s="179"/>
      <c r="LTR30" s="179"/>
      <c r="LTS30" s="179"/>
      <c r="LTT30" s="179"/>
      <c r="LTU30" s="179"/>
      <c r="LTV30" s="179"/>
      <c r="LTW30" s="179"/>
      <c r="LTX30" s="179"/>
      <c r="LTY30" s="179"/>
      <c r="LTZ30" s="179"/>
      <c r="LUA30" s="179"/>
      <c r="LUB30" s="179"/>
      <c r="LUC30" s="179"/>
      <c r="LUD30" s="179"/>
      <c r="LUE30" s="179"/>
      <c r="LUF30" s="179"/>
      <c r="LUG30" s="179"/>
      <c r="LUH30" s="179"/>
      <c r="LUI30" s="179"/>
      <c r="LUJ30" s="179"/>
      <c r="LUK30" s="179"/>
      <c r="LUL30" s="179"/>
      <c r="LUM30" s="179"/>
      <c r="LUN30" s="179"/>
      <c r="LUO30" s="179"/>
      <c r="LUP30" s="179"/>
      <c r="LUQ30" s="179"/>
      <c r="LUR30" s="179"/>
      <c r="LUS30" s="179"/>
      <c r="LUT30" s="179"/>
      <c r="LUU30" s="179"/>
      <c r="LUV30" s="179"/>
      <c r="LUW30" s="179"/>
      <c r="LUX30" s="179"/>
      <c r="LUY30" s="179"/>
      <c r="LUZ30" s="179"/>
      <c r="LVA30" s="179"/>
      <c r="LVB30" s="179"/>
      <c r="LVC30" s="179"/>
      <c r="LVD30" s="179"/>
      <c r="LVE30" s="179"/>
      <c r="LVF30" s="179"/>
      <c r="LVG30" s="179"/>
      <c r="LVH30" s="179"/>
      <c r="LVI30" s="179"/>
      <c r="LVJ30" s="179"/>
      <c r="LVK30" s="179"/>
      <c r="LVL30" s="179"/>
      <c r="LVM30" s="179"/>
      <c r="LVN30" s="179"/>
      <c r="LVO30" s="179"/>
      <c r="LVP30" s="179"/>
      <c r="LVQ30" s="179"/>
      <c r="LVR30" s="179"/>
      <c r="LVS30" s="179"/>
      <c r="LVT30" s="179"/>
      <c r="LVU30" s="179"/>
      <c r="LVV30" s="179"/>
      <c r="LVW30" s="179"/>
      <c r="LVX30" s="179"/>
      <c r="LVY30" s="179"/>
      <c r="LVZ30" s="179"/>
      <c r="LWA30" s="179"/>
      <c r="LWB30" s="179"/>
      <c r="LWC30" s="179"/>
      <c r="LWD30" s="179"/>
      <c r="LWE30" s="179"/>
      <c r="LWF30" s="179"/>
      <c r="LWG30" s="179"/>
      <c r="LWH30" s="179"/>
      <c r="LWI30" s="179"/>
      <c r="LWJ30" s="179"/>
      <c r="LWK30" s="179"/>
      <c r="LWL30" s="179"/>
      <c r="LWM30" s="179"/>
      <c r="LWN30" s="179"/>
      <c r="LWO30" s="179"/>
      <c r="LWP30" s="179"/>
      <c r="LWQ30" s="179"/>
      <c r="LWR30" s="179"/>
      <c r="LWS30" s="179"/>
      <c r="LWT30" s="179"/>
      <c r="LWU30" s="179"/>
      <c r="LWV30" s="179"/>
      <c r="LWW30" s="179"/>
      <c r="LWX30" s="179"/>
      <c r="LWY30" s="179"/>
      <c r="LWZ30" s="179"/>
      <c r="LXA30" s="179"/>
      <c r="LXB30" s="179"/>
      <c r="LXC30" s="179"/>
      <c r="LXD30" s="179"/>
      <c r="LXE30" s="179"/>
      <c r="LXF30" s="179"/>
      <c r="LXG30" s="179"/>
      <c r="LXH30" s="179"/>
      <c r="LXI30" s="179"/>
      <c r="LXJ30" s="179"/>
      <c r="LXK30" s="179"/>
      <c r="LXL30" s="179"/>
      <c r="LXM30" s="179"/>
      <c r="LXN30" s="179"/>
      <c r="LXO30" s="179"/>
      <c r="LXP30" s="179"/>
      <c r="LXQ30" s="179"/>
      <c r="LXR30" s="179"/>
      <c r="LXS30" s="179"/>
      <c r="LXT30" s="179"/>
      <c r="LXU30" s="179"/>
      <c r="LXV30" s="179"/>
      <c r="LXW30" s="179"/>
      <c r="LXX30" s="179"/>
      <c r="LXY30" s="179"/>
      <c r="LXZ30" s="179"/>
      <c r="LYA30" s="179"/>
      <c r="LYB30" s="179"/>
      <c r="LYC30" s="179"/>
      <c r="LYD30" s="179"/>
      <c r="LYE30" s="179"/>
      <c r="LYF30" s="179"/>
      <c r="LYG30" s="179"/>
      <c r="LYH30" s="179"/>
      <c r="LYI30" s="179"/>
      <c r="LYJ30" s="179"/>
      <c r="LYK30" s="179"/>
      <c r="LYL30" s="179"/>
      <c r="LYM30" s="179"/>
      <c r="LYN30" s="179"/>
      <c r="LYO30" s="179"/>
      <c r="LYP30" s="179"/>
      <c r="LYQ30" s="179"/>
      <c r="LYR30" s="179"/>
      <c r="LYS30" s="179"/>
      <c r="LYT30" s="179"/>
      <c r="LYU30" s="179"/>
      <c r="LYV30" s="179"/>
      <c r="LYW30" s="179"/>
      <c r="LYX30" s="179"/>
      <c r="LYY30" s="179"/>
      <c r="LYZ30" s="179"/>
      <c r="LZA30" s="179"/>
      <c r="LZB30" s="179"/>
      <c r="LZC30" s="179"/>
      <c r="LZD30" s="179"/>
      <c r="LZE30" s="179"/>
      <c r="LZF30" s="179"/>
      <c r="LZG30" s="179"/>
      <c r="LZH30" s="179"/>
      <c r="LZI30" s="179"/>
      <c r="LZJ30" s="179"/>
      <c r="LZK30" s="179"/>
      <c r="LZL30" s="179"/>
      <c r="LZM30" s="179"/>
      <c r="LZN30" s="179"/>
      <c r="LZO30" s="179"/>
      <c r="LZP30" s="179"/>
      <c r="LZQ30" s="179"/>
      <c r="LZR30" s="179"/>
      <c r="LZS30" s="179"/>
      <c r="LZT30" s="179"/>
      <c r="LZU30" s="179"/>
      <c r="LZV30" s="179"/>
      <c r="LZW30" s="179"/>
      <c r="LZX30" s="179"/>
      <c r="LZY30" s="179"/>
      <c r="LZZ30" s="179"/>
      <c r="MAA30" s="179"/>
      <c r="MAB30" s="179"/>
      <c r="MAC30" s="179"/>
      <c r="MAD30" s="179"/>
      <c r="MAE30" s="179"/>
      <c r="MAF30" s="179"/>
      <c r="MAG30" s="179"/>
      <c r="MAH30" s="179"/>
      <c r="MAI30" s="179"/>
      <c r="MAJ30" s="179"/>
      <c r="MAK30" s="179"/>
      <c r="MAL30" s="179"/>
      <c r="MAM30" s="179"/>
      <c r="MAN30" s="179"/>
      <c r="MAO30" s="179"/>
      <c r="MAP30" s="179"/>
      <c r="MAQ30" s="179"/>
      <c r="MAR30" s="179"/>
      <c r="MAS30" s="179"/>
      <c r="MAT30" s="179"/>
      <c r="MAU30" s="179"/>
      <c r="MAV30" s="179"/>
      <c r="MAW30" s="179"/>
      <c r="MAX30" s="179"/>
      <c r="MAY30" s="179"/>
      <c r="MAZ30" s="179"/>
      <c r="MBA30" s="179"/>
      <c r="MBB30" s="179"/>
      <c r="MBC30" s="179"/>
      <c r="MBD30" s="179"/>
      <c r="MBE30" s="179"/>
      <c r="MBF30" s="179"/>
      <c r="MBG30" s="179"/>
      <c r="MBH30" s="179"/>
      <c r="MBI30" s="179"/>
      <c r="MBJ30" s="179"/>
      <c r="MBK30" s="179"/>
      <c r="MBL30" s="179"/>
      <c r="MBM30" s="179"/>
      <c r="MBN30" s="179"/>
      <c r="MBO30" s="179"/>
      <c r="MBP30" s="179"/>
      <c r="MBQ30" s="179"/>
      <c r="MBR30" s="179"/>
      <c r="MBS30" s="179"/>
      <c r="MBT30" s="179"/>
      <c r="MBU30" s="179"/>
      <c r="MBV30" s="179"/>
      <c r="MBW30" s="179"/>
      <c r="MBX30" s="179"/>
      <c r="MBY30" s="179"/>
      <c r="MBZ30" s="179"/>
      <c r="MCA30" s="179"/>
      <c r="MCB30" s="179"/>
      <c r="MCC30" s="179"/>
      <c r="MCD30" s="179"/>
      <c r="MCE30" s="179"/>
      <c r="MCF30" s="179"/>
      <c r="MCG30" s="179"/>
      <c r="MCH30" s="179"/>
      <c r="MCI30" s="179"/>
      <c r="MCJ30" s="179"/>
      <c r="MCK30" s="179"/>
      <c r="MCL30" s="179"/>
      <c r="MCM30" s="179"/>
      <c r="MCN30" s="179"/>
      <c r="MCO30" s="179"/>
      <c r="MCP30" s="179"/>
      <c r="MCQ30" s="179"/>
      <c r="MCR30" s="179"/>
      <c r="MCS30" s="179"/>
      <c r="MCT30" s="179"/>
      <c r="MCU30" s="179"/>
      <c r="MCV30" s="179"/>
      <c r="MCW30" s="179"/>
      <c r="MCX30" s="179"/>
      <c r="MCY30" s="179"/>
      <c r="MCZ30" s="179"/>
      <c r="MDA30" s="179"/>
      <c r="MDB30" s="179"/>
      <c r="MDC30" s="179"/>
      <c r="MDD30" s="179"/>
      <c r="MDE30" s="179"/>
      <c r="MDF30" s="179"/>
      <c r="MDG30" s="179"/>
      <c r="MDH30" s="179"/>
      <c r="MDI30" s="179"/>
      <c r="MDJ30" s="179"/>
      <c r="MDK30" s="179"/>
      <c r="MDL30" s="179"/>
      <c r="MDM30" s="179"/>
      <c r="MDN30" s="179"/>
      <c r="MDO30" s="179"/>
      <c r="MDP30" s="179"/>
      <c r="MDQ30" s="179"/>
      <c r="MDR30" s="179"/>
      <c r="MDS30" s="179"/>
      <c r="MDT30" s="179"/>
      <c r="MDU30" s="179"/>
      <c r="MDV30" s="179"/>
      <c r="MDW30" s="179"/>
      <c r="MDX30" s="179"/>
      <c r="MDY30" s="179"/>
      <c r="MDZ30" s="179"/>
      <c r="MEA30" s="179"/>
      <c r="MEB30" s="179"/>
      <c r="MEC30" s="179"/>
      <c r="MED30" s="179"/>
      <c r="MEE30" s="179"/>
      <c r="MEF30" s="179"/>
      <c r="MEG30" s="179"/>
      <c r="MEH30" s="179"/>
      <c r="MEI30" s="179"/>
      <c r="MEJ30" s="179"/>
      <c r="MEK30" s="179"/>
      <c r="MEL30" s="179"/>
      <c r="MEM30" s="179"/>
      <c r="MEN30" s="179"/>
      <c r="MEO30" s="179"/>
      <c r="MEP30" s="179"/>
      <c r="MEQ30" s="179"/>
      <c r="MER30" s="179"/>
      <c r="MES30" s="179"/>
      <c r="MET30" s="179"/>
      <c r="MEU30" s="179"/>
      <c r="MEV30" s="179"/>
      <c r="MEW30" s="179"/>
      <c r="MEX30" s="179"/>
      <c r="MEY30" s="179"/>
      <c r="MEZ30" s="179"/>
      <c r="MFA30" s="179"/>
      <c r="MFB30" s="179"/>
      <c r="MFC30" s="179"/>
      <c r="MFD30" s="179"/>
      <c r="MFE30" s="179"/>
      <c r="MFF30" s="179"/>
      <c r="MFG30" s="179"/>
      <c r="MFH30" s="179"/>
      <c r="MFI30" s="179"/>
      <c r="MFJ30" s="179"/>
      <c r="MFK30" s="179"/>
      <c r="MFL30" s="179"/>
      <c r="MFM30" s="179"/>
      <c r="MFN30" s="179"/>
      <c r="MFO30" s="179"/>
      <c r="MFP30" s="179"/>
      <c r="MFQ30" s="179"/>
      <c r="MFR30" s="179"/>
      <c r="MFS30" s="179"/>
      <c r="MFT30" s="179"/>
      <c r="MFU30" s="179"/>
      <c r="MFV30" s="179"/>
      <c r="MFW30" s="179"/>
      <c r="MFX30" s="179"/>
      <c r="MFY30" s="179"/>
      <c r="MFZ30" s="179"/>
      <c r="MGA30" s="179"/>
      <c r="MGB30" s="179"/>
      <c r="MGC30" s="179"/>
      <c r="MGD30" s="179"/>
      <c r="MGE30" s="179"/>
      <c r="MGF30" s="179"/>
      <c r="MGG30" s="179"/>
      <c r="MGH30" s="179"/>
      <c r="MGI30" s="179"/>
      <c r="MGJ30" s="179"/>
      <c r="MGK30" s="179"/>
      <c r="MGL30" s="179"/>
      <c r="MGM30" s="179"/>
      <c r="MGN30" s="179"/>
      <c r="MGO30" s="179"/>
      <c r="MGP30" s="179"/>
      <c r="MGQ30" s="179"/>
      <c r="MGR30" s="179"/>
      <c r="MGS30" s="179"/>
      <c r="MGT30" s="179"/>
      <c r="MGU30" s="179"/>
      <c r="MGV30" s="179"/>
      <c r="MGW30" s="179"/>
      <c r="MGX30" s="179"/>
      <c r="MGY30" s="179"/>
      <c r="MGZ30" s="179"/>
      <c r="MHA30" s="179"/>
      <c r="MHB30" s="179"/>
      <c r="MHC30" s="179"/>
      <c r="MHD30" s="179"/>
      <c r="MHE30" s="179"/>
      <c r="MHF30" s="179"/>
      <c r="MHG30" s="179"/>
      <c r="MHH30" s="179"/>
      <c r="MHI30" s="179"/>
      <c r="MHJ30" s="179"/>
      <c r="MHK30" s="179"/>
      <c r="MHL30" s="179"/>
      <c r="MHM30" s="179"/>
      <c r="MHN30" s="179"/>
      <c r="MHO30" s="179"/>
      <c r="MHP30" s="179"/>
      <c r="MHQ30" s="179"/>
      <c r="MHR30" s="179"/>
      <c r="MHS30" s="179"/>
      <c r="MHT30" s="179"/>
      <c r="MHU30" s="179"/>
      <c r="MHV30" s="179"/>
      <c r="MHW30" s="179"/>
      <c r="MHX30" s="179"/>
      <c r="MHY30" s="179"/>
      <c r="MHZ30" s="179"/>
      <c r="MIA30" s="179"/>
      <c r="MIB30" s="179"/>
      <c r="MIC30" s="179"/>
      <c r="MID30" s="179"/>
      <c r="MIE30" s="179"/>
      <c r="MIF30" s="179"/>
      <c r="MIG30" s="179"/>
      <c r="MIH30" s="179"/>
      <c r="MII30" s="179"/>
      <c r="MIJ30" s="179"/>
      <c r="MIK30" s="179"/>
      <c r="MIL30" s="179"/>
      <c r="MIM30" s="179"/>
      <c r="MIN30" s="179"/>
      <c r="MIO30" s="179"/>
      <c r="MIP30" s="179"/>
      <c r="MIQ30" s="179"/>
      <c r="MIR30" s="179"/>
      <c r="MIS30" s="179"/>
      <c r="MIT30" s="179"/>
      <c r="MIU30" s="179"/>
      <c r="MIV30" s="179"/>
      <c r="MIW30" s="179"/>
      <c r="MIX30" s="179"/>
      <c r="MIY30" s="179"/>
      <c r="MIZ30" s="179"/>
      <c r="MJA30" s="179"/>
      <c r="MJB30" s="179"/>
      <c r="MJC30" s="179"/>
      <c r="MJD30" s="179"/>
      <c r="MJE30" s="179"/>
      <c r="MJF30" s="179"/>
      <c r="MJG30" s="179"/>
      <c r="MJH30" s="179"/>
      <c r="MJI30" s="179"/>
      <c r="MJJ30" s="179"/>
      <c r="MJK30" s="179"/>
      <c r="MJL30" s="179"/>
      <c r="MJM30" s="179"/>
      <c r="MJN30" s="179"/>
      <c r="MJO30" s="179"/>
      <c r="MJP30" s="179"/>
      <c r="MJQ30" s="179"/>
      <c r="MJR30" s="179"/>
      <c r="MJS30" s="179"/>
      <c r="MJT30" s="179"/>
      <c r="MJU30" s="179"/>
      <c r="MJV30" s="179"/>
      <c r="MJW30" s="179"/>
      <c r="MJX30" s="179"/>
      <c r="MJY30" s="179"/>
      <c r="MJZ30" s="179"/>
      <c r="MKA30" s="179"/>
      <c r="MKB30" s="179"/>
      <c r="MKC30" s="179"/>
      <c r="MKD30" s="179"/>
      <c r="MKE30" s="179"/>
      <c r="MKF30" s="179"/>
      <c r="MKG30" s="179"/>
      <c r="MKH30" s="179"/>
      <c r="MKI30" s="179"/>
      <c r="MKJ30" s="179"/>
      <c r="MKK30" s="179"/>
      <c r="MKL30" s="179"/>
      <c r="MKM30" s="179"/>
      <c r="MKN30" s="179"/>
      <c r="MKO30" s="179"/>
      <c r="MKP30" s="179"/>
      <c r="MKQ30" s="179"/>
      <c r="MKR30" s="179"/>
      <c r="MKS30" s="179"/>
      <c r="MKT30" s="179"/>
      <c r="MKU30" s="179"/>
      <c r="MKV30" s="179"/>
      <c r="MKW30" s="179"/>
      <c r="MKX30" s="179"/>
      <c r="MKY30" s="179"/>
      <c r="MKZ30" s="179"/>
      <c r="MLA30" s="179"/>
      <c r="MLB30" s="179"/>
      <c r="MLC30" s="179"/>
      <c r="MLD30" s="179"/>
      <c r="MLE30" s="179"/>
      <c r="MLF30" s="179"/>
      <c r="MLG30" s="179"/>
      <c r="MLH30" s="179"/>
      <c r="MLI30" s="179"/>
      <c r="MLJ30" s="179"/>
      <c r="MLK30" s="179"/>
      <c r="MLL30" s="179"/>
      <c r="MLM30" s="179"/>
      <c r="MLN30" s="179"/>
      <c r="MLO30" s="179"/>
      <c r="MLP30" s="179"/>
      <c r="MLQ30" s="179"/>
      <c r="MLR30" s="179"/>
      <c r="MLS30" s="179"/>
      <c r="MLT30" s="179"/>
      <c r="MLU30" s="179"/>
      <c r="MLV30" s="179"/>
      <c r="MLW30" s="179"/>
      <c r="MLX30" s="179"/>
      <c r="MLY30" s="179"/>
      <c r="MLZ30" s="179"/>
      <c r="MMA30" s="179"/>
      <c r="MMB30" s="179"/>
      <c r="MMC30" s="179"/>
      <c r="MMD30" s="179"/>
      <c r="MME30" s="179"/>
      <c r="MMF30" s="179"/>
      <c r="MMG30" s="179"/>
      <c r="MMH30" s="179"/>
      <c r="MMI30" s="179"/>
      <c r="MMJ30" s="179"/>
      <c r="MMK30" s="179"/>
      <c r="MML30" s="179"/>
      <c r="MMM30" s="179"/>
      <c r="MMN30" s="179"/>
      <c r="MMO30" s="179"/>
      <c r="MMP30" s="179"/>
      <c r="MMQ30" s="179"/>
      <c r="MMR30" s="179"/>
      <c r="MMS30" s="179"/>
      <c r="MMT30" s="179"/>
      <c r="MMU30" s="179"/>
      <c r="MMV30" s="179"/>
      <c r="MMW30" s="179"/>
      <c r="MMX30" s="179"/>
      <c r="MMY30" s="179"/>
      <c r="MMZ30" s="179"/>
      <c r="MNA30" s="179"/>
      <c r="MNB30" s="179"/>
      <c r="MNC30" s="179"/>
      <c r="MND30" s="179"/>
      <c r="MNE30" s="179"/>
      <c r="MNF30" s="179"/>
      <c r="MNG30" s="179"/>
      <c r="MNH30" s="179"/>
      <c r="MNI30" s="179"/>
      <c r="MNJ30" s="179"/>
      <c r="MNK30" s="179"/>
      <c r="MNL30" s="179"/>
      <c r="MNM30" s="179"/>
      <c r="MNN30" s="179"/>
      <c r="MNO30" s="179"/>
      <c r="MNP30" s="179"/>
      <c r="MNQ30" s="179"/>
      <c r="MNR30" s="179"/>
      <c r="MNS30" s="179"/>
      <c r="MNT30" s="179"/>
      <c r="MNU30" s="179"/>
      <c r="MNV30" s="179"/>
      <c r="MNW30" s="179"/>
      <c r="MNX30" s="179"/>
      <c r="MNY30" s="179"/>
      <c r="MNZ30" s="179"/>
      <c r="MOA30" s="179"/>
      <c r="MOB30" s="179"/>
      <c r="MOC30" s="179"/>
      <c r="MOD30" s="179"/>
      <c r="MOE30" s="179"/>
      <c r="MOF30" s="179"/>
      <c r="MOG30" s="179"/>
      <c r="MOH30" s="179"/>
      <c r="MOI30" s="179"/>
      <c r="MOJ30" s="179"/>
      <c r="MOK30" s="179"/>
      <c r="MOL30" s="179"/>
      <c r="MOM30" s="179"/>
      <c r="MON30" s="179"/>
      <c r="MOO30" s="179"/>
      <c r="MOP30" s="179"/>
      <c r="MOQ30" s="179"/>
      <c r="MOR30" s="179"/>
      <c r="MOS30" s="179"/>
      <c r="MOT30" s="179"/>
      <c r="MOU30" s="179"/>
      <c r="MOV30" s="179"/>
      <c r="MOW30" s="179"/>
      <c r="MOX30" s="179"/>
      <c r="MOY30" s="179"/>
      <c r="MOZ30" s="179"/>
      <c r="MPA30" s="179"/>
      <c r="MPB30" s="179"/>
      <c r="MPC30" s="179"/>
      <c r="MPD30" s="179"/>
      <c r="MPE30" s="179"/>
      <c r="MPF30" s="179"/>
      <c r="MPG30" s="179"/>
      <c r="MPH30" s="179"/>
      <c r="MPI30" s="179"/>
      <c r="MPJ30" s="179"/>
      <c r="MPK30" s="179"/>
      <c r="MPL30" s="179"/>
      <c r="MPM30" s="179"/>
      <c r="MPN30" s="179"/>
      <c r="MPO30" s="179"/>
      <c r="MPP30" s="179"/>
      <c r="MPQ30" s="179"/>
      <c r="MPR30" s="179"/>
      <c r="MPS30" s="179"/>
      <c r="MPT30" s="179"/>
      <c r="MPU30" s="179"/>
      <c r="MPV30" s="179"/>
      <c r="MPW30" s="179"/>
      <c r="MPX30" s="179"/>
      <c r="MPY30" s="179"/>
      <c r="MPZ30" s="179"/>
      <c r="MQA30" s="179"/>
      <c r="MQB30" s="179"/>
      <c r="MQC30" s="179"/>
      <c r="MQD30" s="179"/>
      <c r="MQE30" s="179"/>
      <c r="MQF30" s="179"/>
      <c r="MQG30" s="179"/>
      <c r="MQH30" s="179"/>
      <c r="MQI30" s="179"/>
      <c r="MQJ30" s="179"/>
      <c r="MQK30" s="179"/>
      <c r="MQL30" s="179"/>
      <c r="MQM30" s="179"/>
      <c r="MQN30" s="179"/>
      <c r="MQO30" s="179"/>
      <c r="MQP30" s="179"/>
      <c r="MQQ30" s="179"/>
      <c r="MQR30" s="179"/>
      <c r="MQS30" s="179"/>
      <c r="MQT30" s="179"/>
      <c r="MQU30" s="179"/>
      <c r="MQV30" s="179"/>
      <c r="MQW30" s="179"/>
      <c r="MQX30" s="179"/>
      <c r="MQY30" s="179"/>
      <c r="MQZ30" s="179"/>
      <c r="MRA30" s="179"/>
      <c r="MRB30" s="179"/>
      <c r="MRC30" s="179"/>
      <c r="MRD30" s="179"/>
      <c r="MRE30" s="179"/>
      <c r="MRF30" s="179"/>
      <c r="MRG30" s="179"/>
      <c r="MRH30" s="179"/>
      <c r="MRI30" s="179"/>
      <c r="MRJ30" s="179"/>
      <c r="MRK30" s="179"/>
      <c r="MRL30" s="179"/>
      <c r="MRM30" s="179"/>
      <c r="MRN30" s="179"/>
      <c r="MRO30" s="179"/>
      <c r="MRP30" s="179"/>
      <c r="MRQ30" s="179"/>
      <c r="MRR30" s="179"/>
      <c r="MRS30" s="179"/>
      <c r="MRT30" s="179"/>
      <c r="MRU30" s="179"/>
      <c r="MRV30" s="179"/>
      <c r="MRW30" s="179"/>
      <c r="MRX30" s="179"/>
      <c r="MRY30" s="179"/>
      <c r="MRZ30" s="179"/>
      <c r="MSA30" s="179"/>
      <c r="MSB30" s="179"/>
      <c r="MSC30" s="179"/>
      <c r="MSD30" s="179"/>
      <c r="MSE30" s="179"/>
      <c r="MSF30" s="179"/>
      <c r="MSG30" s="179"/>
      <c r="MSH30" s="179"/>
      <c r="MSI30" s="179"/>
      <c r="MSJ30" s="179"/>
      <c r="MSK30" s="179"/>
      <c r="MSL30" s="179"/>
      <c r="MSM30" s="179"/>
      <c r="MSN30" s="179"/>
      <c r="MSO30" s="179"/>
      <c r="MSP30" s="179"/>
      <c r="MSQ30" s="179"/>
      <c r="MSR30" s="179"/>
      <c r="MSS30" s="179"/>
      <c r="MST30" s="179"/>
      <c r="MSU30" s="179"/>
      <c r="MSV30" s="179"/>
      <c r="MSW30" s="179"/>
      <c r="MSX30" s="179"/>
      <c r="MSY30" s="179"/>
      <c r="MSZ30" s="179"/>
      <c r="MTA30" s="179"/>
      <c r="MTB30" s="179"/>
      <c r="MTC30" s="179"/>
      <c r="MTD30" s="179"/>
      <c r="MTE30" s="179"/>
      <c r="MTF30" s="179"/>
      <c r="MTG30" s="179"/>
      <c r="MTH30" s="179"/>
      <c r="MTI30" s="179"/>
      <c r="MTJ30" s="179"/>
      <c r="MTK30" s="179"/>
      <c r="MTL30" s="179"/>
      <c r="MTM30" s="179"/>
      <c r="MTN30" s="179"/>
      <c r="MTO30" s="179"/>
      <c r="MTP30" s="179"/>
      <c r="MTQ30" s="179"/>
      <c r="MTR30" s="179"/>
      <c r="MTS30" s="179"/>
      <c r="MTT30" s="179"/>
      <c r="MTU30" s="179"/>
      <c r="MTV30" s="179"/>
      <c r="MTW30" s="179"/>
      <c r="MTX30" s="179"/>
      <c r="MTY30" s="179"/>
      <c r="MTZ30" s="179"/>
      <c r="MUA30" s="179"/>
      <c r="MUB30" s="179"/>
      <c r="MUC30" s="179"/>
      <c r="MUD30" s="179"/>
      <c r="MUE30" s="179"/>
      <c r="MUF30" s="179"/>
      <c r="MUG30" s="179"/>
      <c r="MUH30" s="179"/>
      <c r="MUI30" s="179"/>
      <c r="MUJ30" s="179"/>
      <c r="MUK30" s="179"/>
      <c r="MUL30" s="179"/>
      <c r="MUM30" s="179"/>
      <c r="MUN30" s="179"/>
      <c r="MUO30" s="179"/>
      <c r="MUP30" s="179"/>
      <c r="MUQ30" s="179"/>
      <c r="MUR30" s="179"/>
      <c r="MUS30" s="179"/>
      <c r="MUT30" s="179"/>
      <c r="MUU30" s="179"/>
      <c r="MUV30" s="179"/>
      <c r="MUW30" s="179"/>
      <c r="MUX30" s="179"/>
      <c r="MUY30" s="179"/>
      <c r="MUZ30" s="179"/>
      <c r="MVA30" s="179"/>
      <c r="MVB30" s="179"/>
      <c r="MVC30" s="179"/>
      <c r="MVD30" s="179"/>
      <c r="MVE30" s="179"/>
      <c r="MVF30" s="179"/>
      <c r="MVG30" s="179"/>
      <c r="MVH30" s="179"/>
      <c r="MVI30" s="179"/>
      <c r="MVJ30" s="179"/>
      <c r="MVK30" s="179"/>
      <c r="MVL30" s="179"/>
      <c r="MVM30" s="179"/>
      <c r="MVN30" s="179"/>
      <c r="MVO30" s="179"/>
      <c r="MVP30" s="179"/>
      <c r="MVQ30" s="179"/>
      <c r="MVR30" s="179"/>
      <c r="MVS30" s="179"/>
      <c r="MVT30" s="179"/>
      <c r="MVU30" s="179"/>
      <c r="MVV30" s="179"/>
      <c r="MVW30" s="179"/>
      <c r="MVX30" s="179"/>
      <c r="MVY30" s="179"/>
      <c r="MVZ30" s="179"/>
      <c r="MWA30" s="179"/>
      <c r="MWB30" s="179"/>
      <c r="MWC30" s="179"/>
      <c r="MWD30" s="179"/>
      <c r="MWE30" s="179"/>
      <c r="MWF30" s="179"/>
      <c r="MWG30" s="179"/>
      <c r="MWH30" s="179"/>
      <c r="MWI30" s="179"/>
      <c r="MWJ30" s="179"/>
      <c r="MWK30" s="179"/>
      <c r="MWL30" s="179"/>
      <c r="MWM30" s="179"/>
      <c r="MWN30" s="179"/>
      <c r="MWO30" s="179"/>
      <c r="MWP30" s="179"/>
      <c r="MWQ30" s="179"/>
      <c r="MWR30" s="179"/>
      <c r="MWS30" s="179"/>
      <c r="MWT30" s="179"/>
      <c r="MWU30" s="179"/>
      <c r="MWV30" s="179"/>
      <c r="MWW30" s="179"/>
      <c r="MWX30" s="179"/>
      <c r="MWY30" s="179"/>
      <c r="MWZ30" s="179"/>
      <c r="MXA30" s="179"/>
      <c r="MXB30" s="179"/>
      <c r="MXC30" s="179"/>
      <c r="MXD30" s="179"/>
      <c r="MXE30" s="179"/>
      <c r="MXF30" s="179"/>
      <c r="MXG30" s="179"/>
      <c r="MXH30" s="179"/>
      <c r="MXI30" s="179"/>
      <c r="MXJ30" s="179"/>
      <c r="MXK30" s="179"/>
      <c r="MXL30" s="179"/>
      <c r="MXM30" s="179"/>
      <c r="MXN30" s="179"/>
      <c r="MXO30" s="179"/>
      <c r="MXP30" s="179"/>
      <c r="MXQ30" s="179"/>
      <c r="MXR30" s="179"/>
      <c r="MXS30" s="179"/>
      <c r="MXT30" s="179"/>
      <c r="MXU30" s="179"/>
      <c r="MXV30" s="179"/>
      <c r="MXW30" s="179"/>
      <c r="MXX30" s="179"/>
      <c r="MXY30" s="179"/>
      <c r="MXZ30" s="179"/>
      <c r="MYA30" s="179"/>
      <c r="MYB30" s="179"/>
      <c r="MYC30" s="179"/>
      <c r="MYD30" s="179"/>
      <c r="MYE30" s="179"/>
      <c r="MYF30" s="179"/>
      <c r="MYG30" s="179"/>
      <c r="MYH30" s="179"/>
      <c r="MYI30" s="179"/>
      <c r="MYJ30" s="179"/>
      <c r="MYK30" s="179"/>
      <c r="MYL30" s="179"/>
      <c r="MYM30" s="179"/>
      <c r="MYN30" s="179"/>
      <c r="MYO30" s="179"/>
      <c r="MYP30" s="179"/>
      <c r="MYQ30" s="179"/>
      <c r="MYR30" s="179"/>
      <c r="MYS30" s="179"/>
      <c r="MYT30" s="179"/>
      <c r="MYU30" s="179"/>
      <c r="MYV30" s="179"/>
      <c r="MYW30" s="179"/>
      <c r="MYX30" s="179"/>
      <c r="MYY30" s="179"/>
      <c r="MYZ30" s="179"/>
      <c r="MZA30" s="179"/>
      <c r="MZB30" s="179"/>
      <c r="MZC30" s="179"/>
      <c r="MZD30" s="179"/>
      <c r="MZE30" s="179"/>
      <c r="MZF30" s="179"/>
      <c r="MZG30" s="179"/>
      <c r="MZH30" s="179"/>
      <c r="MZI30" s="179"/>
      <c r="MZJ30" s="179"/>
      <c r="MZK30" s="179"/>
      <c r="MZL30" s="179"/>
      <c r="MZM30" s="179"/>
      <c r="MZN30" s="179"/>
      <c r="MZO30" s="179"/>
      <c r="MZP30" s="179"/>
      <c r="MZQ30" s="179"/>
      <c r="MZR30" s="179"/>
      <c r="MZS30" s="179"/>
      <c r="MZT30" s="179"/>
      <c r="MZU30" s="179"/>
      <c r="MZV30" s="179"/>
      <c r="MZW30" s="179"/>
      <c r="MZX30" s="179"/>
      <c r="MZY30" s="179"/>
      <c r="MZZ30" s="179"/>
      <c r="NAA30" s="179"/>
      <c r="NAB30" s="179"/>
      <c r="NAC30" s="179"/>
      <c r="NAD30" s="179"/>
      <c r="NAE30" s="179"/>
      <c r="NAF30" s="179"/>
      <c r="NAG30" s="179"/>
      <c r="NAH30" s="179"/>
      <c r="NAI30" s="179"/>
      <c r="NAJ30" s="179"/>
      <c r="NAK30" s="179"/>
      <c r="NAL30" s="179"/>
      <c r="NAM30" s="179"/>
      <c r="NAN30" s="179"/>
      <c r="NAO30" s="179"/>
      <c r="NAP30" s="179"/>
      <c r="NAQ30" s="179"/>
      <c r="NAR30" s="179"/>
      <c r="NAS30" s="179"/>
      <c r="NAT30" s="179"/>
      <c r="NAU30" s="179"/>
      <c r="NAV30" s="179"/>
      <c r="NAW30" s="179"/>
      <c r="NAX30" s="179"/>
      <c r="NAY30" s="179"/>
      <c r="NAZ30" s="179"/>
      <c r="NBA30" s="179"/>
      <c r="NBB30" s="179"/>
      <c r="NBC30" s="179"/>
      <c r="NBD30" s="179"/>
      <c r="NBE30" s="179"/>
      <c r="NBF30" s="179"/>
      <c r="NBG30" s="179"/>
      <c r="NBH30" s="179"/>
      <c r="NBI30" s="179"/>
      <c r="NBJ30" s="179"/>
      <c r="NBK30" s="179"/>
      <c r="NBL30" s="179"/>
      <c r="NBM30" s="179"/>
      <c r="NBN30" s="179"/>
      <c r="NBO30" s="179"/>
      <c r="NBP30" s="179"/>
      <c r="NBQ30" s="179"/>
      <c r="NBR30" s="179"/>
      <c r="NBS30" s="179"/>
      <c r="NBT30" s="179"/>
      <c r="NBU30" s="179"/>
      <c r="NBV30" s="179"/>
      <c r="NBW30" s="179"/>
      <c r="NBX30" s="179"/>
      <c r="NBY30" s="179"/>
      <c r="NBZ30" s="179"/>
      <c r="NCA30" s="179"/>
      <c r="NCB30" s="179"/>
      <c r="NCC30" s="179"/>
      <c r="NCD30" s="179"/>
      <c r="NCE30" s="179"/>
      <c r="NCF30" s="179"/>
      <c r="NCG30" s="179"/>
      <c r="NCH30" s="179"/>
      <c r="NCI30" s="179"/>
      <c r="NCJ30" s="179"/>
      <c r="NCK30" s="179"/>
      <c r="NCL30" s="179"/>
      <c r="NCM30" s="179"/>
      <c r="NCN30" s="179"/>
      <c r="NCO30" s="179"/>
      <c r="NCP30" s="179"/>
      <c r="NCQ30" s="179"/>
      <c r="NCR30" s="179"/>
      <c r="NCS30" s="179"/>
      <c r="NCT30" s="179"/>
      <c r="NCU30" s="179"/>
      <c r="NCV30" s="179"/>
      <c r="NCW30" s="179"/>
      <c r="NCX30" s="179"/>
      <c r="NCY30" s="179"/>
      <c r="NCZ30" s="179"/>
      <c r="NDA30" s="179"/>
      <c r="NDB30" s="179"/>
      <c r="NDC30" s="179"/>
      <c r="NDD30" s="179"/>
      <c r="NDE30" s="179"/>
      <c r="NDF30" s="179"/>
      <c r="NDG30" s="179"/>
      <c r="NDH30" s="179"/>
      <c r="NDI30" s="179"/>
      <c r="NDJ30" s="179"/>
      <c r="NDK30" s="179"/>
      <c r="NDL30" s="179"/>
      <c r="NDM30" s="179"/>
      <c r="NDN30" s="179"/>
      <c r="NDO30" s="179"/>
      <c r="NDP30" s="179"/>
      <c r="NDQ30" s="179"/>
      <c r="NDR30" s="179"/>
      <c r="NDS30" s="179"/>
      <c r="NDT30" s="179"/>
      <c r="NDU30" s="179"/>
      <c r="NDV30" s="179"/>
      <c r="NDW30" s="179"/>
      <c r="NDX30" s="179"/>
      <c r="NDY30" s="179"/>
      <c r="NDZ30" s="179"/>
      <c r="NEA30" s="179"/>
      <c r="NEB30" s="179"/>
      <c r="NEC30" s="179"/>
      <c r="NED30" s="179"/>
      <c r="NEE30" s="179"/>
      <c r="NEF30" s="179"/>
      <c r="NEG30" s="179"/>
      <c r="NEH30" s="179"/>
      <c r="NEI30" s="179"/>
      <c r="NEJ30" s="179"/>
      <c r="NEK30" s="179"/>
      <c r="NEL30" s="179"/>
      <c r="NEM30" s="179"/>
      <c r="NEN30" s="179"/>
      <c r="NEO30" s="179"/>
      <c r="NEP30" s="179"/>
      <c r="NEQ30" s="179"/>
      <c r="NER30" s="179"/>
      <c r="NES30" s="179"/>
      <c r="NET30" s="179"/>
      <c r="NEU30" s="179"/>
      <c r="NEV30" s="179"/>
      <c r="NEW30" s="179"/>
      <c r="NEX30" s="179"/>
      <c r="NEY30" s="179"/>
      <c r="NEZ30" s="179"/>
      <c r="NFA30" s="179"/>
      <c r="NFB30" s="179"/>
      <c r="NFC30" s="179"/>
      <c r="NFD30" s="179"/>
      <c r="NFE30" s="179"/>
      <c r="NFF30" s="179"/>
      <c r="NFG30" s="179"/>
      <c r="NFH30" s="179"/>
      <c r="NFI30" s="179"/>
      <c r="NFJ30" s="179"/>
      <c r="NFK30" s="179"/>
      <c r="NFL30" s="179"/>
      <c r="NFM30" s="179"/>
      <c r="NFN30" s="179"/>
      <c r="NFO30" s="179"/>
      <c r="NFP30" s="179"/>
      <c r="NFQ30" s="179"/>
      <c r="NFR30" s="179"/>
      <c r="NFS30" s="179"/>
      <c r="NFT30" s="179"/>
      <c r="NFU30" s="179"/>
      <c r="NFV30" s="179"/>
      <c r="NFW30" s="179"/>
      <c r="NFX30" s="179"/>
      <c r="NFY30" s="179"/>
      <c r="NFZ30" s="179"/>
      <c r="NGA30" s="179"/>
      <c r="NGB30" s="179"/>
      <c r="NGC30" s="179"/>
      <c r="NGD30" s="179"/>
      <c r="NGE30" s="179"/>
      <c r="NGF30" s="179"/>
      <c r="NGG30" s="179"/>
      <c r="NGH30" s="179"/>
      <c r="NGI30" s="179"/>
      <c r="NGJ30" s="179"/>
      <c r="NGK30" s="179"/>
      <c r="NGL30" s="179"/>
      <c r="NGM30" s="179"/>
      <c r="NGN30" s="179"/>
      <c r="NGO30" s="179"/>
      <c r="NGP30" s="179"/>
      <c r="NGQ30" s="179"/>
      <c r="NGR30" s="179"/>
      <c r="NGS30" s="179"/>
      <c r="NGT30" s="179"/>
      <c r="NGU30" s="179"/>
      <c r="NGV30" s="179"/>
      <c r="NGW30" s="179"/>
      <c r="NGX30" s="179"/>
      <c r="NGY30" s="179"/>
      <c r="NGZ30" s="179"/>
      <c r="NHA30" s="179"/>
      <c r="NHB30" s="179"/>
      <c r="NHC30" s="179"/>
      <c r="NHD30" s="179"/>
      <c r="NHE30" s="179"/>
      <c r="NHF30" s="179"/>
      <c r="NHG30" s="179"/>
      <c r="NHH30" s="179"/>
      <c r="NHI30" s="179"/>
      <c r="NHJ30" s="179"/>
      <c r="NHK30" s="179"/>
      <c r="NHL30" s="179"/>
      <c r="NHM30" s="179"/>
      <c r="NHN30" s="179"/>
      <c r="NHO30" s="179"/>
      <c r="NHP30" s="179"/>
      <c r="NHQ30" s="179"/>
      <c r="NHR30" s="179"/>
      <c r="NHS30" s="179"/>
      <c r="NHT30" s="179"/>
      <c r="NHU30" s="179"/>
      <c r="NHV30" s="179"/>
      <c r="NHW30" s="179"/>
      <c r="NHX30" s="179"/>
      <c r="NHY30" s="179"/>
      <c r="NHZ30" s="179"/>
      <c r="NIA30" s="179"/>
      <c r="NIB30" s="179"/>
      <c r="NIC30" s="179"/>
      <c r="NID30" s="179"/>
      <c r="NIE30" s="179"/>
      <c r="NIF30" s="179"/>
      <c r="NIG30" s="179"/>
      <c r="NIH30" s="179"/>
      <c r="NII30" s="179"/>
      <c r="NIJ30" s="179"/>
      <c r="NIK30" s="179"/>
      <c r="NIL30" s="179"/>
      <c r="NIM30" s="179"/>
      <c r="NIN30" s="179"/>
      <c r="NIO30" s="179"/>
      <c r="NIP30" s="179"/>
      <c r="NIQ30" s="179"/>
      <c r="NIR30" s="179"/>
      <c r="NIS30" s="179"/>
      <c r="NIT30" s="179"/>
      <c r="NIU30" s="179"/>
      <c r="NIV30" s="179"/>
      <c r="NIW30" s="179"/>
      <c r="NIX30" s="179"/>
      <c r="NIY30" s="179"/>
      <c r="NIZ30" s="179"/>
      <c r="NJA30" s="179"/>
      <c r="NJB30" s="179"/>
      <c r="NJC30" s="179"/>
      <c r="NJD30" s="179"/>
      <c r="NJE30" s="179"/>
      <c r="NJF30" s="179"/>
      <c r="NJG30" s="179"/>
      <c r="NJH30" s="179"/>
      <c r="NJI30" s="179"/>
      <c r="NJJ30" s="179"/>
      <c r="NJK30" s="179"/>
      <c r="NJL30" s="179"/>
      <c r="NJM30" s="179"/>
      <c r="NJN30" s="179"/>
      <c r="NJO30" s="179"/>
      <c r="NJP30" s="179"/>
      <c r="NJQ30" s="179"/>
      <c r="NJR30" s="179"/>
      <c r="NJS30" s="179"/>
      <c r="NJT30" s="179"/>
      <c r="NJU30" s="179"/>
      <c r="NJV30" s="179"/>
      <c r="NJW30" s="179"/>
      <c r="NJX30" s="179"/>
      <c r="NJY30" s="179"/>
      <c r="NJZ30" s="179"/>
      <c r="NKA30" s="179"/>
      <c r="NKB30" s="179"/>
      <c r="NKC30" s="179"/>
      <c r="NKD30" s="179"/>
      <c r="NKE30" s="179"/>
      <c r="NKF30" s="179"/>
      <c r="NKG30" s="179"/>
      <c r="NKH30" s="179"/>
      <c r="NKI30" s="179"/>
      <c r="NKJ30" s="179"/>
      <c r="NKK30" s="179"/>
      <c r="NKL30" s="179"/>
      <c r="NKM30" s="179"/>
      <c r="NKN30" s="179"/>
      <c r="NKO30" s="179"/>
      <c r="NKP30" s="179"/>
      <c r="NKQ30" s="179"/>
      <c r="NKR30" s="179"/>
      <c r="NKS30" s="179"/>
      <c r="NKT30" s="179"/>
      <c r="NKU30" s="179"/>
      <c r="NKV30" s="179"/>
      <c r="NKW30" s="179"/>
      <c r="NKX30" s="179"/>
      <c r="NKY30" s="179"/>
      <c r="NKZ30" s="179"/>
      <c r="NLA30" s="179"/>
      <c r="NLB30" s="179"/>
      <c r="NLC30" s="179"/>
      <c r="NLD30" s="179"/>
      <c r="NLE30" s="179"/>
      <c r="NLF30" s="179"/>
      <c r="NLG30" s="179"/>
      <c r="NLH30" s="179"/>
      <c r="NLI30" s="179"/>
      <c r="NLJ30" s="179"/>
      <c r="NLK30" s="179"/>
      <c r="NLL30" s="179"/>
      <c r="NLM30" s="179"/>
      <c r="NLN30" s="179"/>
      <c r="NLO30" s="179"/>
      <c r="NLP30" s="179"/>
      <c r="NLQ30" s="179"/>
      <c r="NLR30" s="179"/>
      <c r="NLS30" s="179"/>
      <c r="NLT30" s="179"/>
      <c r="NLU30" s="179"/>
      <c r="NLV30" s="179"/>
      <c r="NLW30" s="179"/>
      <c r="NLX30" s="179"/>
      <c r="NLY30" s="179"/>
      <c r="NLZ30" s="179"/>
      <c r="NMA30" s="179"/>
      <c r="NMB30" s="179"/>
      <c r="NMC30" s="179"/>
      <c r="NMD30" s="179"/>
      <c r="NME30" s="179"/>
      <c r="NMF30" s="179"/>
      <c r="NMG30" s="179"/>
      <c r="NMH30" s="179"/>
      <c r="NMI30" s="179"/>
      <c r="NMJ30" s="179"/>
      <c r="NMK30" s="179"/>
      <c r="NML30" s="179"/>
      <c r="NMM30" s="179"/>
      <c r="NMN30" s="179"/>
      <c r="NMO30" s="179"/>
      <c r="NMP30" s="179"/>
      <c r="NMQ30" s="179"/>
      <c r="NMR30" s="179"/>
      <c r="NMS30" s="179"/>
      <c r="NMT30" s="179"/>
      <c r="NMU30" s="179"/>
      <c r="NMV30" s="179"/>
      <c r="NMW30" s="179"/>
      <c r="NMX30" s="179"/>
      <c r="NMY30" s="179"/>
      <c r="NMZ30" s="179"/>
      <c r="NNA30" s="179"/>
      <c r="NNB30" s="179"/>
      <c r="NNC30" s="179"/>
      <c r="NND30" s="179"/>
      <c r="NNE30" s="179"/>
      <c r="NNF30" s="179"/>
      <c r="NNG30" s="179"/>
      <c r="NNH30" s="179"/>
      <c r="NNI30" s="179"/>
      <c r="NNJ30" s="179"/>
      <c r="NNK30" s="179"/>
      <c r="NNL30" s="179"/>
      <c r="NNM30" s="179"/>
      <c r="NNN30" s="179"/>
      <c r="NNO30" s="179"/>
      <c r="NNP30" s="179"/>
      <c r="NNQ30" s="179"/>
      <c r="NNR30" s="179"/>
      <c r="NNS30" s="179"/>
      <c r="NNT30" s="179"/>
      <c r="NNU30" s="179"/>
      <c r="NNV30" s="179"/>
      <c r="NNW30" s="179"/>
      <c r="NNX30" s="179"/>
      <c r="NNY30" s="179"/>
      <c r="NNZ30" s="179"/>
      <c r="NOA30" s="179"/>
      <c r="NOB30" s="179"/>
      <c r="NOC30" s="179"/>
      <c r="NOD30" s="179"/>
      <c r="NOE30" s="179"/>
      <c r="NOF30" s="179"/>
      <c r="NOG30" s="179"/>
      <c r="NOH30" s="179"/>
      <c r="NOI30" s="179"/>
      <c r="NOJ30" s="179"/>
      <c r="NOK30" s="179"/>
      <c r="NOL30" s="179"/>
      <c r="NOM30" s="179"/>
      <c r="NON30" s="179"/>
      <c r="NOO30" s="179"/>
      <c r="NOP30" s="179"/>
      <c r="NOQ30" s="179"/>
      <c r="NOR30" s="179"/>
      <c r="NOS30" s="179"/>
      <c r="NOT30" s="179"/>
      <c r="NOU30" s="179"/>
      <c r="NOV30" s="179"/>
      <c r="NOW30" s="179"/>
      <c r="NOX30" s="179"/>
      <c r="NOY30" s="179"/>
      <c r="NOZ30" s="179"/>
      <c r="NPA30" s="179"/>
      <c r="NPB30" s="179"/>
      <c r="NPC30" s="179"/>
      <c r="NPD30" s="179"/>
      <c r="NPE30" s="179"/>
      <c r="NPF30" s="179"/>
      <c r="NPG30" s="179"/>
      <c r="NPH30" s="179"/>
      <c r="NPI30" s="179"/>
      <c r="NPJ30" s="179"/>
      <c r="NPK30" s="179"/>
      <c r="NPL30" s="179"/>
      <c r="NPM30" s="179"/>
      <c r="NPN30" s="179"/>
      <c r="NPO30" s="179"/>
      <c r="NPP30" s="179"/>
      <c r="NPQ30" s="179"/>
      <c r="NPR30" s="179"/>
      <c r="NPS30" s="179"/>
      <c r="NPT30" s="179"/>
      <c r="NPU30" s="179"/>
      <c r="NPV30" s="179"/>
      <c r="NPW30" s="179"/>
      <c r="NPX30" s="179"/>
      <c r="NPY30" s="179"/>
      <c r="NPZ30" s="179"/>
      <c r="NQA30" s="179"/>
      <c r="NQB30" s="179"/>
      <c r="NQC30" s="179"/>
      <c r="NQD30" s="179"/>
      <c r="NQE30" s="179"/>
      <c r="NQF30" s="179"/>
      <c r="NQG30" s="179"/>
      <c r="NQH30" s="179"/>
      <c r="NQI30" s="179"/>
      <c r="NQJ30" s="179"/>
      <c r="NQK30" s="179"/>
      <c r="NQL30" s="179"/>
      <c r="NQM30" s="179"/>
      <c r="NQN30" s="179"/>
      <c r="NQO30" s="179"/>
      <c r="NQP30" s="179"/>
      <c r="NQQ30" s="179"/>
      <c r="NQR30" s="179"/>
      <c r="NQS30" s="179"/>
      <c r="NQT30" s="179"/>
      <c r="NQU30" s="179"/>
      <c r="NQV30" s="179"/>
      <c r="NQW30" s="179"/>
      <c r="NQX30" s="179"/>
      <c r="NQY30" s="179"/>
      <c r="NQZ30" s="179"/>
      <c r="NRA30" s="179"/>
      <c r="NRB30" s="179"/>
      <c r="NRC30" s="179"/>
      <c r="NRD30" s="179"/>
      <c r="NRE30" s="179"/>
      <c r="NRF30" s="179"/>
      <c r="NRG30" s="179"/>
      <c r="NRH30" s="179"/>
      <c r="NRI30" s="179"/>
      <c r="NRJ30" s="179"/>
      <c r="NRK30" s="179"/>
      <c r="NRL30" s="179"/>
      <c r="NRM30" s="179"/>
      <c r="NRN30" s="179"/>
      <c r="NRO30" s="179"/>
      <c r="NRP30" s="179"/>
      <c r="NRQ30" s="179"/>
      <c r="NRR30" s="179"/>
      <c r="NRS30" s="179"/>
      <c r="NRT30" s="179"/>
      <c r="NRU30" s="179"/>
      <c r="NRV30" s="179"/>
      <c r="NRW30" s="179"/>
      <c r="NRX30" s="179"/>
      <c r="NRY30" s="179"/>
      <c r="NRZ30" s="179"/>
      <c r="NSA30" s="179"/>
      <c r="NSB30" s="179"/>
      <c r="NSC30" s="179"/>
      <c r="NSD30" s="179"/>
      <c r="NSE30" s="179"/>
      <c r="NSF30" s="179"/>
      <c r="NSG30" s="179"/>
      <c r="NSH30" s="179"/>
      <c r="NSI30" s="179"/>
      <c r="NSJ30" s="179"/>
      <c r="NSK30" s="179"/>
      <c r="NSL30" s="179"/>
      <c r="NSM30" s="179"/>
      <c r="NSN30" s="179"/>
      <c r="NSO30" s="179"/>
      <c r="NSP30" s="179"/>
      <c r="NSQ30" s="179"/>
      <c r="NSR30" s="179"/>
      <c r="NSS30" s="179"/>
      <c r="NST30" s="179"/>
      <c r="NSU30" s="179"/>
      <c r="NSV30" s="179"/>
      <c r="NSW30" s="179"/>
      <c r="NSX30" s="179"/>
      <c r="NSY30" s="179"/>
      <c r="NSZ30" s="179"/>
      <c r="NTA30" s="179"/>
      <c r="NTB30" s="179"/>
      <c r="NTC30" s="179"/>
      <c r="NTD30" s="179"/>
      <c r="NTE30" s="179"/>
      <c r="NTF30" s="179"/>
      <c r="NTG30" s="179"/>
      <c r="NTH30" s="179"/>
      <c r="NTI30" s="179"/>
      <c r="NTJ30" s="179"/>
      <c r="NTK30" s="179"/>
      <c r="NTL30" s="179"/>
      <c r="NTM30" s="179"/>
      <c r="NTN30" s="179"/>
      <c r="NTO30" s="179"/>
      <c r="NTP30" s="179"/>
      <c r="NTQ30" s="179"/>
      <c r="NTR30" s="179"/>
      <c r="NTS30" s="179"/>
      <c r="NTT30" s="179"/>
      <c r="NTU30" s="179"/>
      <c r="NTV30" s="179"/>
      <c r="NTW30" s="179"/>
      <c r="NTX30" s="179"/>
      <c r="NTY30" s="179"/>
      <c r="NTZ30" s="179"/>
      <c r="NUA30" s="179"/>
      <c r="NUB30" s="179"/>
      <c r="NUC30" s="179"/>
      <c r="NUD30" s="179"/>
      <c r="NUE30" s="179"/>
      <c r="NUF30" s="179"/>
      <c r="NUG30" s="179"/>
      <c r="NUH30" s="179"/>
      <c r="NUI30" s="179"/>
      <c r="NUJ30" s="179"/>
      <c r="NUK30" s="179"/>
      <c r="NUL30" s="179"/>
      <c r="NUM30" s="179"/>
      <c r="NUN30" s="179"/>
      <c r="NUO30" s="179"/>
      <c r="NUP30" s="179"/>
      <c r="NUQ30" s="179"/>
      <c r="NUR30" s="179"/>
      <c r="NUS30" s="179"/>
      <c r="NUT30" s="179"/>
      <c r="NUU30" s="179"/>
      <c r="NUV30" s="179"/>
      <c r="NUW30" s="179"/>
      <c r="NUX30" s="179"/>
      <c r="NUY30" s="179"/>
      <c r="NUZ30" s="179"/>
      <c r="NVA30" s="179"/>
      <c r="NVB30" s="179"/>
      <c r="NVC30" s="179"/>
      <c r="NVD30" s="179"/>
      <c r="NVE30" s="179"/>
      <c r="NVF30" s="179"/>
      <c r="NVG30" s="179"/>
      <c r="NVH30" s="179"/>
      <c r="NVI30" s="179"/>
      <c r="NVJ30" s="179"/>
      <c r="NVK30" s="179"/>
      <c r="NVL30" s="179"/>
      <c r="NVM30" s="179"/>
      <c r="NVN30" s="179"/>
      <c r="NVO30" s="179"/>
      <c r="NVP30" s="179"/>
      <c r="NVQ30" s="179"/>
      <c r="NVR30" s="179"/>
      <c r="NVS30" s="179"/>
      <c r="NVT30" s="179"/>
      <c r="NVU30" s="179"/>
      <c r="NVV30" s="179"/>
      <c r="NVW30" s="179"/>
      <c r="NVX30" s="179"/>
      <c r="NVY30" s="179"/>
      <c r="NVZ30" s="179"/>
      <c r="NWA30" s="179"/>
      <c r="NWB30" s="179"/>
      <c r="NWC30" s="179"/>
      <c r="NWD30" s="179"/>
      <c r="NWE30" s="179"/>
      <c r="NWF30" s="179"/>
      <c r="NWG30" s="179"/>
      <c r="NWH30" s="179"/>
      <c r="NWI30" s="179"/>
      <c r="NWJ30" s="179"/>
      <c r="NWK30" s="179"/>
      <c r="NWL30" s="179"/>
      <c r="NWM30" s="179"/>
      <c r="NWN30" s="179"/>
      <c r="NWO30" s="179"/>
      <c r="NWP30" s="179"/>
      <c r="NWQ30" s="179"/>
      <c r="NWR30" s="179"/>
      <c r="NWS30" s="179"/>
      <c r="NWT30" s="179"/>
      <c r="NWU30" s="179"/>
      <c r="NWV30" s="179"/>
      <c r="NWW30" s="179"/>
      <c r="NWX30" s="179"/>
      <c r="NWY30" s="179"/>
      <c r="NWZ30" s="179"/>
      <c r="NXA30" s="179"/>
      <c r="NXB30" s="179"/>
      <c r="NXC30" s="179"/>
      <c r="NXD30" s="179"/>
      <c r="NXE30" s="179"/>
      <c r="NXF30" s="179"/>
      <c r="NXG30" s="179"/>
      <c r="NXH30" s="179"/>
      <c r="NXI30" s="179"/>
      <c r="NXJ30" s="179"/>
      <c r="NXK30" s="179"/>
      <c r="NXL30" s="179"/>
      <c r="NXM30" s="179"/>
      <c r="NXN30" s="179"/>
      <c r="NXO30" s="179"/>
      <c r="NXP30" s="179"/>
      <c r="NXQ30" s="179"/>
      <c r="NXR30" s="179"/>
      <c r="NXS30" s="179"/>
      <c r="NXT30" s="179"/>
      <c r="NXU30" s="179"/>
      <c r="NXV30" s="179"/>
      <c r="NXW30" s="179"/>
      <c r="NXX30" s="179"/>
      <c r="NXY30" s="179"/>
      <c r="NXZ30" s="179"/>
      <c r="NYA30" s="179"/>
      <c r="NYB30" s="179"/>
      <c r="NYC30" s="179"/>
      <c r="NYD30" s="179"/>
      <c r="NYE30" s="179"/>
      <c r="NYF30" s="179"/>
      <c r="NYG30" s="179"/>
      <c r="NYH30" s="179"/>
      <c r="NYI30" s="179"/>
      <c r="NYJ30" s="179"/>
      <c r="NYK30" s="179"/>
      <c r="NYL30" s="179"/>
      <c r="NYM30" s="179"/>
      <c r="NYN30" s="179"/>
      <c r="NYO30" s="179"/>
      <c r="NYP30" s="179"/>
      <c r="NYQ30" s="179"/>
      <c r="NYR30" s="179"/>
      <c r="NYS30" s="179"/>
      <c r="NYT30" s="179"/>
      <c r="NYU30" s="179"/>
      <c r="NYV30" s="179"/>
      <c r="NYW30" s="179"/>
      <c r="NYX30" s="179"/>
      <c r="NYY30" s="179"/>
      <c r="NYZ30" s="179"/>
      <c r="NZA30" s="179"/>
      <c r="NZB30" s="179"/>
      <c r="NZC30" s="179"/>
      <c r="NZD30" s="179"/>
      <c r="NZE30" s="179"/>
      <c r="NZF30" s="179"/>
      <c r="NZG30" s="179"/>
      <c r="NZH30" s="179"/>
      <c r="NZI30" s="179"/>
      <c r="NZJ30" s="179"/>
      <c r="NZK30" s="179"/>
      <c r="NZL30" s="179"/>
      <c r="NZM30" s="179"/>
      <c r="NZN30" s="179"/>
      <c r="NZO30" s="179"/>
      <c r="NZP30" s="179"/>
      <c r="NZQ30" s="179"/>
      <c r="NZR30" s="179"/>
      <c r="NZS30" s="179"/>
      <c r="NZT30" s="179"/>
      <c r="NZU30" s="179"/>
      <c r="NZV30" s="179"/>
      <c r="NZW30" s="179"/>
      <c r="NZX30" s="179"/>
      <c r="NZY30" s="179"/>
      <c r="NZZ30" s="179"/>
      <c r="OAA30" s="179"/>
      <c r="OAB30" s="179"/>
      <c r="OAC30" s="179"/>
      <c r="OAD30" s="179"/>
      <c r="OAE30" s="179"/>
      <c r="OAF30" s="179"/>
      <c r="OAG30" s="179"/>
      <c r="OAH30" s="179"/>
      <c r="OAI30" s="179"/>
      <c r="OAJ30" s="179"/>
      <c r="OAK30" s="179"/>
      <c r="OAL30" s="179"/>
      <c r="OAM30" s="179"/>
      <c r="OAN30" s="179"/>
      <c r="OAO30" s="179"/>
      <c r="OAP30" s="179"/>
      <c r="OAQ30" s="179"/>
      <c r="OAR30" s="179"/>
      <c r="OAS30" s="179"/>
      <c r="OAT30" s="179"/>
      <c r="OAU30" s="179"/>
      <c r="OAV30" s="179"/>
      <c r="OAW30" s="179"/>
      <c r="OAX30" s="179"/>
      <c r="OAY30" s="179"/>
      <c r="OAZ30" s="179"/>
      <c r="OBA30" s="179"/>
      <c r="OBB30" s="179"/>
      <c r="OBC30" s="179"/>
      <c r="OBD30" s="179"/>
      <c r="OBE30" s="179"/>
      <c r="OBF30" s="179"/>
      <c r="OBG30" s="179"/>
      <c r="OBH30" s="179"/>
      <c r="OBI30" s="179"/>
      <c r="OBJ30" s="179"/>
      <c r="OBK30" s="179"/>
      <c r="OBL30" s="179"/>
      <c r="OBM30" s="179"/>
      <c r="OBN30" s="179"/>
      <c r="OBO30" s="179"/>
      <c r="OBP30" s="179"/>
      <c r="OBQ30" s="179"/>
      <c r="OBR30" s="179"/>
      <c r="OBS30" s="179"/>
      <c r="OBT30" s="179"/>
      <c r="OBU30" s="179"/>
      <c r="OBV30" s="179"/>
      <c r="OBW30" s="179"/>
      <c r="OBX30" s="179"/>
      <c r="OBY30" s="179"/>
      <c r="OBZ30" s="179"/>
      <c r="OCA30" s="179"/>
      <c r="OCB30" s="179"/>
      <c r="OCC30" s="179"/>
      <c r="OCD30" s="179"/>
      <c r="OCE30" s="179"/>
      <c r="OCF30" s="179"/>
      <c r="OCG30" s="179"/>
      <c r="OCH30" s="179"/>
      <c r="OCI30" s="179"/>
      <c r="OCJ30" s="179"/>
      <c r="OCK30" s="179"/>
      <c r="OCL30" s="179"/>
      <c r="OCM30" s="179"/>
      <c r="OCN30" s="179"/>
      <c r="OCO30" s="179"/>
      <c r="OCP30" s="179"/>
      <c r="OCQ30" s="179"/>
      <c r="OCR30" s="179"/>
      <c r="OCS30" s="179"/>
      <c r="OCT30" s="179"/>
      <c r="OCU30" s="179"/>
      <c r="OCV30" s="179"/>
      <c r="OCW30" s="179"/>
      <c r="OCX30" s="179"/>
      <c r="OCY30" s="179"/>
      <c r="OCZ30" s="179"/>
      <c r="ODA30" s="179"/>
      <c r="ODB30" s="179"/>
      <c r="ODC30" s="179"/>
      <c r="ODD30" s="179"/>
      <c r="ODE30" s="179"/>
      <c r="ODF30" s="179"/>
      <c r="ODG30" s="179"/>
      <c r="ODH30" s="179"/>
      <c r="ODI30" s="179"/>
      <c r="ODJ30" s="179"/>
      <c r="ODK30" s="179"/>
      <c r="ODL30" s="179"/>
      <c r="ODM30" s="179"/>
      <c r="ODN30" s="179"/>
      <c r="ODO30" s="179"/>
      <c r="ODP30" s="179"/>
      <c r="ODQ30" s="179"/>
      <c r="ODR30" s="179"/>
      <c r="ODS30" s="179"/>
      <c r="ODT30" s="179"/>
      <c r="ODU30" s="179"/>
      <c r="ODV30" s="179"/>
      <c r="ODW30" s="179"/>
      <c r="ODX30" s="179"/>
      <c r="ODY30" s="179"/>
      <c r="ODZ30" s="179"/>
      <c r="OEA30" s="179"/>
      <c r="OEB30" s="179"/>
      <c r="OEC30" s="179"/>
      <c r="OED30" s="179"/>
      <c r="OEE30" s="179"/>
      <c r="OEF30" s="179"/>
      <c r="OEG30" s="179"/>
      <c r="OEH30" s="179"/>
      <c r="OEI30" s="179"/>
      <c r="OEJ30" s="179"/>
      <c r="OEK30" s="179"/>
      <c r="OEL30" s="179"/>
      <c r="OEM30" s="179"/>
      <c r="OEN30" s="179"/>
      <c r="OEO30" s="179"/>
      <c r="OEP30" s="179"/>
      <c r="OEQ30" s="179"/>
      <c r="OER30" s="179"/>
      <c r="OES30" s="179"/>
      <c r="OET30" s="179"/>
      <c r="OEU30" s="179"/>
      <c r="OEV30" s="179"/>
      <c r="OEW30" s="179"/>
      <c r="OEX30" s="179"/>
      <c r="OEY30" s="179"/>
      <c r="OEZ30" s="179"/>
      <c r="OFA30" s="179"/>
      <c r="OFB30" s="179"/>
      <c r="OFC30" s="179"/>
      <c r="OFD30" s="179"/>
      <c r="OFE30" s="179"/>
      <c r="OFF30" s="179"/>
      <c r="OFG30" s="179"/>
      <c r="OFH30" s="179"/>
      <c r="OFI30" s="179"/>
      <c r="OFJ30" s="179"/>
      <c r="OFK30" s="179"/>
      <c r="OFL30" s="179"/>
      <c r="OFM30" s="179"/>
      <c r="OFN30" s="179"/>
      <c r="OFO30" s="179"/>
      <c r="OFP30" s="179"/>
      <c r="OFQ30" s="179"/>
      <c r="OFR30" s="179"/>
      <c r="OFS30" s="179"/>
      <c r="OFT30" s="179"/>
      <c r="OFU30" s="179"/>
      <c r="OFV30" s="179"/>
      <c r="OFW30" s="179"/>
      <c r="OFX30" s="179"/>
      <c r="OFY30" s="179"/>
      <c r="OFZ30" s="179"/>
      <c r="OGA30" s="179"/>
      <c r="OGB30" s="179"/>
      <c r="OGC30" s="179"/>
      <c r="OGD30" s="179"/>
      <c r="OGE30" s="179"/>
      <c r="OGF30" s="179"/>
      <c r="OGG30" s="179"/>
      <c r="OGH30" s="179"/>
      <c r="OGI30" s="179"/>
      <c r="OGJ30" s="179"/>
      <c r="OGK30" s="179"/>
      <c r="OGL30" s="179"/>
      <c r="OGM30" s="179"/>
      <c r="OGN30" s="179"/>
      <c r="OGO30" s="179"/>
      <c r="OGP30" s="179"/>
      <c r="OGQ30" s="179"/>
      <c r="OGR30" s="179"/>
      <c r="OGS30" s="179"/>
      <c r="OGT30" s="179"/>
      <c r="OGU30" s="179"/>
      <c r="OGV30" s="179"/>
      <c r="OGW30" s="179"/>
      <c r="OGX30" s="179"/>
      <c r="OGY30" s="179"/>
      <c r="OGZ30" s="179"/>
      <c r="OHA30" s="179"/>
      <c r="OHB30" s="179"/>
      <c r="OHC30" s="179"/>
      <c r="OHD30" s="179"/>
      <c r="OHE30" s="179"/>
      <c r="OHF30" s="179"/>
      <c r="OHG30" s="179"/>
      <c r="OHH30" s="179"/>
      <c r="OHI30" s="179"/>
      <c r="OHJ30" s="179"/>
      <c r="OHK30" s="179"/>
      <c r="OHL30" s="179"/>
      <c r="OHM30" s="179"/>
      <c r="OHN30" s="179"/>
      <c r="OHO30" s="179"/>
      <c r="OHP30" s="179"/>
      <c r="OHQ30" s="179"/>
      <c r="OHR30" s="179"/>
      <c r="OHS30" s="179"/>
      <c r="OHT30" s="179"/>
      <c r="OHU30" s="179"/>
      <c r="OHV30" s="179"/>
      <c r="OHW30" s="179"/>
      <c r="OHX30" s="179"/>
      <c r="OHY30" s="179"/>
      <c r="OHZ30" s="179"/>
      <c r="OIA30" s="179"/>
      <c r="OIB30" s="179"/>
      <c r="OIC30" s="179"/>
      <c r="OID30" s="179"/>
      <c r="OIE30" s="179"/>
      <c r="OIF30" s="179"/>
      <c r="OIG30" s="179"/>
      <c r="OIH30" s="179"/>
      <c r="OII30" s="179"/>
      <c r="OIJ30" s="179"/>
      <c r="OIK30" s="179"/>
      <c r="OIL30" s="179"/>
      <c r="OIM30" s="179"/>
      <c r="OIN30" s="179"/>
      <c r="OIO30" s="179"/>
      <c r="OIP30" s="179"/>
      <c r="OIQ30" s="179"/>
      <c r="OIR30" s="179"/>
      <c r="OIS30" s="179"/>
      <c r="OIT30" s="179"/>
      <c r="OIU30" s="179"/>
      <c r="OIV30" s="179"/>
      <c r="OIW30" s="179"/>
      <c r="OIX30" s="179"/>
      <c r="OIY30" s="179"/>
      <c r="OIZ30" s="179"/>
      <c r="OJA30" s="179"/>
      <c r="OJB30" s="179"/>
      <c r="OJC30" s="179"/>
      <c r="OJD30" s="179"/>
      <c r="OJE30" s="179"/>
      <c r="OJF30" s="179"/>
      <c r="OJG30" s="179"/>
      <c r="OJH30" s="179"/>
      <c r="OJI30" s="179"/>
      <c r="OJJ30" s="179"/>
      <c r="OJK30" s="179"/>
      <c r="OJL30" s="179"/>
      <c r="OJM30" s="179"/>
      <c r="OJN30" s="179"/>
      <c r="OJO30" s="179"/>
      <c r="OJP30" s="179"/>
      <c r="OJQ30" s="179"/>
      <c r="OJR30" s="179"/>
      <c r="OJS30" s="179"/>
      <c r="OJT30" s="179"/>
      <c r="OJU30" s="179"/>
      <c r="OJV30" s="179"/>
      <c r="OJW30" s="179"/>
      <c r="OJX30" s="179"/>
      <c r="OJY30" s="179"/>
      <c r="OJZ30" s="179"/>
      <c r="OKA30" s="179"/>
      <c r="OKB30" s="179"/>
      <c r="OKC30" s="179"/>
      <c r="OKD30" s="179"/>
      <c r="OKE30" s="179"/>
      <c r="OKF30" s="179"/>
      <c r="OKG30" s="179"/>
      <c r="OKH30" s="179"/>
      <c r="OKI30" s="179"/>
      <c r="OKJ30" s="179"/>
      <c r="OKK30" s="179"/>
      <c r="OKL30" s="179"/>
      <c r="OKM30" s="179"/>
      <c r="OKN30" s="179"/>
      <c r="OKO30" s="179"/>
      <c r="OKP30" s="179"/>
      <c r="OKQ30" s="179"/>
      <c r="OKR30" s="179"/>
      <c r="OKS30" s="179"/>
      <c r="OKT30" s="179"/>
      <c r="OKU30" s="179"/>
      <c r="OKV30" s="179"/>
      <c r="OKW30" s="179"/>
      <c r="OKX30" s="179"/>
      <c r="OKY30" s="179"/>
      <c r="OKZ30" s="179"/>
      <c r="OLA30" s="179"/>
      <c r="OLB30" s="179"/>
      <c r="OLC30" s="179"/>
      <c r="OLD30" s="179"/>
      <c r="OLE30" s="179"/>
      <c r="OLF30" s="179"/>
      <c r="OLG30" s="179"/>
      <c r="OLH30" s="179"/>
      <c r="OLI30" s="179"/>
      <c r="OLJ30" s="179"/>
      <c r="OLK30" s="179"/>
      <c r="OLL30" s="179"/>
      <c r="OLM30" s="179"/>
      <c r="OLN30" s="179"/>
      <c r="OLO30" s="179"/>
      <c r="OLP30" s="179"/>
      <c r="OLQ30" s="179"/>
      <c r="OLR30" s="179"/>
      <c r="OLS30" s="179"/>
      <c r="OLT30" s="179"/>
      <c r="OLU30" s="179"/>
      <c r="OLV30" s="179"/>
      <c r="OLW30" s="179"/>
      <c r="OLX30" s="179"/>
      <c r="OLY30" s="179"/>
      <c r="OLZ30" s="179"/>
      <c r="OMA30" s="179"/>
      <c r="OMB30" s="179"/>
      <c r="OMC30" s="179"/>
      <c r="OMD30" s="179"/>
      <c r="OME30" s="179"/>
      <c r="OMF30" s="179"/>
      <c r="OMG30" s="179"/>
      <c r="OMH30" s="179"/>
      <c r="OMI30" s="179"/>
      <c r="OMJ30" s="179"/>
      <c r="OMK30" s="179"/>
      <c r="OML30" s="179"/>
      <c r="OMM30" s="179"/>
      <c r="OMN30" s="179"/>
      <c r="OMO30" s="179"/>
      <c r="OMP30" s="179"/>
      <c r="OMQ30" s="179"/>
      <c r="OMR30" s="179"/>
      <c r="OMS30" s="179"/>
      <c r="OMT30" s="179"/>
      <c r="OMU30" s="179"/>
      <c r="OMV30" s="179"/>
      <c r="OMW30" s="179"/>
      <c r="OMX30" s="179"/>
      <c r="OMY30" s="179"/>
      <c r="OMZ30" s="179"/>
      <c r="ONA30" s="179"/>
      <c r="ONB30" s="179"/>
      <c r="ONC30" s="179"/>
      <c r="OND30" s="179"/>
      <c r="ONE30" s="179"/>
      <c r="ONF30" s="179"/>
      <c r="ONG30" s="179"/>
      <c r="ONH30" s="179"/>
      <c r="ONI30" s="179"/>
      <c r="ONJ30" s="179"/>
      <c r="ONK30" s="179"/>
      <c r="ONL30" s="179"/>
      <c r="ONM30" s="179"/>
      <c r="ONN30" s="179"/>
      <c r="ONO30" s="179"/>
      <c r="ONP30" s="179"/>
      <c r="ONQ30" s="179"/>
      <c r="ONR30" s="179"/>
      <c r="ONS30" s="179"/>
      <c r="ONT30" s="179"/>
      <c r="ONU30" s="179"/>
      <c r="ONV30" s="179"/>
      <c r="ONW30" s="179"/>
      <c r="ONX30" s="179"/>
      <c r="ONY30" s="179"/>
      <c r="ONZ30" s="179"/>
      <c r="OOA30" s="179"/>
      <c r="OOB30" s="179"/>
      <c r="OOC30" s="179"/>
      <c r="OOD30" s="179"/>
      <c r="OOE30" s="179"/>
      <c r="OOF30" s="179"/>
      <c r="OOG30" s="179"/>
      <c r="OOH30" s="179"/>
      <c r="OOI30" s="179"/>
      <c r="OOJ30" s="179"/>
      <c r="OOK30" s="179"/>
      <c r="OOL30" s="179"/>
      <c r="OOM30" s="179"/>
      <c r="OON30" s="179"/>
      <c r="OOO30" s="179"/>
      <c r="OOP30" s="179"/>
      <c r="OOQ30" s="179"/>
      <c r="OOR30" s="179"/>
      <c r="OOS30" s="179"/>
      <c r="OOT30" s="179"/>
      <c r="OOU30" s="179"/>
      <c r="OOV30" s="179"/>
      <c r="OOW30" s="179"/>
      <c r="OOX30" s="179"/>
      <c r="OOY30" s="179"/>
      <c r="OOZ30" s="179"/>
      <c r="OPA30" s="179"/>
      <c r="OPB30" s="179"/>
      <c r="OPC30" s="179"/>
      <c r="OPD30" s="179"/>
      <c r="OPE30" s="179"/>
      <c r="OPF30" s="179"/>
      <c r="OPG30" s="179"/>
      <c r="OPH30" s="179"/>
      <c r="OPI30" s="179"/>
      <c r="OPJ30" s="179"/>
      <c r="OPK30" s="179"/>
      <c r="OPL30" s="179"/>
      <c r="OPM30" s="179"/>
      <c r="OPN30" s="179"/>
      <c r="OPO30" s="179"/>
      <c r="OPP30" s="179"/>
      <c r="OPQ30" s="179"/>
      <c r="OPR30" s="179"/>
      <c r="OPS30" s="179"/>
      <c r="OPT30" s="179"/>
      <c r="OPU30" s="179"/>
      <c r="OPV30" s="179"/>
      <c r="OPW30" s="179"/>
      <c r="OPX30" s="179"/>
      <c r="OPY30" s="179"/>
      <c r="OPZ30" s="179"/>
      <c r="OQA30" s="179"/>
      <c r="OQB30" s="179"/>
      <c r="OQC30" s="179"/>
      <c r="OQD30" s="179"/>
      <c r="OQE30" s="179"/>
      <c r="OQF30" s="179"/>
      <c r="OQG30" s="179"/>
      <c r="OQH30" s="179"/>
      <c r="OQI30" s="179"/>
      <c r="OQJ30" s="179"/>
      <c r="OQK30" s="179"/>
      <c r="OQL30" s="179"/>
      <c r="OQM30" s="179"/>
      <c r="OQN30" s="179"/>
      <c r="OQO30" s="179"/>
      <c r="OQP30" s="179"/>
      <c r="OQQ30" s="179"/>
      <c r="OQR30" s="179"/>
      <c r="OQS30" s="179"/>
      <c r="OQT30" s="179"/>
      <c r="OQU30" s="179"/>
      <c r="OQV30" s="179"/>
      <c r="OQW30" s="179"/>
      <c r="OQX30" s="179"/>
      <c r="OQY30" s="179"/>
      <c r="OQZ30" s="179"/>
      <c r="ORA30" s="179"/>
      <c r="ORB30" s="179"/>
      <c r="ORC30" s="179"/>
      <c r="ORD30" s="179"/>
      <c r="ORE30" s="179"/>
      <c r="ORF30" s="179"/>
      <c r="ORG30" s="179"/>
      <c r="ORH30" s="179"/>
      <c r="ORI30" s="179"/>
      <c r="ORJ30" s="179"/>
      <c r="ORK30" s="179"/>
      <c r="ORL30" s="179"/>
      <c r="ORM30" s="179"/>
      <c r="ORN30" s="179"/>
      <c r="ORO30" s="179"/>
      <c r="ORP30" s="179"/>
      <c r="ORQ30" s="179"/>
      <c r="ORR30" s="179"/>
      <c r="ORS30" s="179"/>
      <c r="ORT30" s="179"/>
      <c r="ORU30" s="179"/>
      <c r="ORV30" s="179"/>
      <c r="ORW30" s="179"/>
      <c r="ORX30" s="179"/>
      <c r="ORY30" s="179"/>
      <c r="ORZ30" s="179"/>
      <c r="OSA30" s="179"/>
      <c r="OSB30" s="179"/>
      <c r="OSC30" s="179"/>
      <c r="OSD30" s="179"/>
      <c r="OSE30" s="179"/>
      <c r="OSF30" s="179"/>
      <c r="OSG30" s="179"/>
      <c r="OSH30" s="179"/>
      <c r="OSI30" s="179"/>
      <c r="OSJ30" s="179"/>
      <c r="OSK30" s="179"/>
      <c r="OSL30" s="179"/>
      <c r="OSM30" s="179"/>
      <c r="OSN30" s="179"/>
      <c r="OSO30" s="179"/>
      <c r="OSP30" s="179"/>
      <c r="OSQ30" s="179"/>
      <c r="OSR30" s="179"/>
      <c r="OSS30" s="179"/>
      <c r="OST30" s="179"/>
      <c r="OSU30" s="179"/>
      <c r="OSV30" s="179"/>
      <c r="OSW30" s="179"/>
      <c r="OSX30" s="179"/>
      <c r="OSY30" s="179"/>
      <c r="OSZ30" s="179"/>
      <c r="OTA30" s="179"/>
      <c r="OTB30" s="179"/>
      <c r="OTC30" s="179"/>
      <c r="OTD30" s="179"/>
      <c r="OTE30" s="179"/>
      <c r="OTF30" s="179"/>
      <c r="OTG30" s="179"/>
      <c r="OTH30" s="179"/>
      <c r="OTI30" s="179"/>
      <c r="OTJ30" s="179"/>
      <c r="OTK30" s="179"/>
      <c r="OTL30" s="179"/>
      <c r="OTM30" s="179"/>
      <c r="OTN30" s="179"/>
      <c r="OTO30" s="179"/>
      <c r="OTP30" s="179"/>
      <c r="OTQ30" s="179"/>
      <c r="OTR30" s="179"/>
      <c r="OTS30" s="179"/>
      <c r="OTT30" s="179"/>
      <c r="OTU30" s="179"/>
      <c r="OTV30" s="179"/>
      <c r="OTW30" s="179"/>
      <c r="OTX30" s="179"/>
      <c r="OTY30" s="179"/>
      <c r="OTZ30" s="179"/>
      <c r="OUA30" s="179"/>
      <c r="OUB30" s="179"/>
      <c r="OUC30" s="179"/>
      <c r="OUD30" s="179"/>
      <c r="OUE30" s="179"/>
      <c r="OUF30" s="179"/>
      <c r="OUG30" s="179"/>
      <c r="OUH30" s="179"/>
      <c r="OUI30" s="179"/>
      <c r="OUJ30" s="179"/>
      <c r="OUK30" s="179"/>
      <c r="OUL30" s="179"/>
      <c r="OUM30" s="179"/>
      <c r="OUN30" s="179"/>
      <c r="OUO30" s="179"/>
      <c r="OUP30" s="179"/>
      <c r="OUQ30" s="179"/>
      <c r="OUR30" s="179"/>
      <c r="OUS30" s="179"/>
      <c r="OUT30" s="179"/>
      <c r="OUU30" s="179"/>
      <c r="OUV30" s="179"/>
      <c r="OUW30" s="179"/>
      <c r="OUX30" s="179"/>
      <c r="OUY30" s="179"/>
      <c r="OUZ30" s="179"/>
      <c r="OVA30" s="179"/>
      <c r="OVB30" s="179"/>
      <c r="OVC30" s="179"/>
      <c r="OVD30" s="179"/>
      <c r="OVE30" s="179"/>
      <c r="OVF30" s="179"/>
      <c r="OVG30" s="179"/>
      <c r="OVH30" s="179"/>
      <c r="OVI30" s="179"/>
      <c r="OVJ30" s="179"/>
      <c r="OVK30" s="179"/>
      <c r="OVL30" s="179"/>
      <c r="OVM30" s="179"/>
      <c r="OVN30" s="179"/>
      <c r="OVO30" s="179"/>
      <c r="OVP30" s="179"/>
      <c r="OVQ30" s="179"/>
      <c r="OVR30" s="179"/>
      <c r="OVS30" s="179"/>
      <c r="OVT30" s="179"/>
      <c r="OVU30" s="179"/>
      <c r="OVV30" s="179"/>
      <c r="OVW30" s="179"/>
      <c r="OVX30" s="179"/>
      <c r="OVY30" s="179"/>
      <c r="OVZ30" s="179"/>
      <c r="OWA30" s="179"/>
      <c r="OWB30" s="179"/>
      <c r="OWC30" s="179"/>
      <c r="OWD30" s="179"/>
      <c r="OWE30" s="179"/>
      <c r="OWF30" s="179"/>
      <c r="OWG30" s="179"/>
      <c r="OWH30" s="179"/>
      <c r="OWI30" s="179"/>
      <c r="OWJ30" s="179"/>
      <c r="OWK30" s="179"/>
      <c r="OWL30" s="179"/>
      <c r="OWM30" s="179"/>
      <c r="OWN30" s="179"/>
      <c r="OWO30" s="179"/>
      <c r="OWP30" s="179"/>
      <c r="OWQ30" s="179"/>
      <c r="OWR30" s="179"/>
      <c r="OWS30" s="179"/>
      <c r="OWT30" s="179"/>
      <c r="OWU30" s="179"/>
      <c r="OWV30" s="179"/>
      <c r="OWW30" s="179"/>
      <c r="OWX30" s="179"/>
      <c r="OWY30" s="179"/>
      <c r="OWZ30" s="179"/>
      <c r="OXA30" s="179"/>
      <c r="OXB30" s="179"/>
      <c r="OXC30" s="179"/>
      <c r="OXD30" s="179"/>
      <c r="OXE30" s="179"/>
      <c r="OXF30" s="179"/>
      <c r="OXG30" s="179"/>
      <c r="OXH30" s="179"/>
      <c r="OXI30" s="179"/>
      <c r="OXJ30" s="179"/>
      <c r="OXK30" s="179"/>
      <c r="OXL30" s="179"/>
      <c r="OXM30" s="179"/>
      <c r="OXN30" s="179"/>
      <c r="OXO30" s="179"/>
      <c r="OXP30" s="179"/>
      <c r="OXQ30" s="179"/>
      <c r="OXR30" s="179"/>
      <c r="OXS30" s="179"/>
      <c r="OXT30" s="179"/>
      <c r="OXU30" s="179"/>
      <c r="OXV30" s="179"/>
      <c r="OXW30" s="179"/>
      <c r="OXX30" s="179"/>
      <c r="OXY30" s="179"/>
      <c r="OXZ30" s="179"/>
      <c r="OYA30" s="179"/>
      <c r="OYB30" s="179"/>
      <c r="OYC30" s="179"/>
      <c r="OYD30" s="179"/>
      <c r="OYE30" s="179"/>
      <c r="OYF30" s="179"/>
      <c r="OYG30" s="179"/>
      <c r="OYH30" s="179"/>
      <c r="OYI30" s="179"/>
      <c r="OYJ30" s="179"/>
      <c r="OYK30" s="179"/>
      <c r="OYL30" s="179"/>
      <c r="OYM30" s="179"/>
      <c r="OYN30" s="179"/>
      <c r="OYO30" s="179"/>
      <c r="OYP30" s="179"/>
      <c r="OYQ30" s="179"/>
      <c r="OYR30" s="179"/>
      <c r="OYS30" s="179"/>
      <c r="OYT30" s="179"/>
      <c r="OYU30" s="179"/>
      <c r="OYV30" s="179"/>
      <c r="OYW30" s="179"/>
      <c r="OYX30" s="179"/>
      <c r="OYY30" s="179"/>
      <c r="OYZ30" s="179"/>
      <c r="OZA30" s="179"/>
      <c r="OZB30" s="179"/>
      <c r="OZC30" s="179"/>
      <c r="OZD30" s="179"/>
      <c r="OZE30" s="179"/>
      <c r="OZF30" s="179"/>
      <c r="OZG30" s="179"/>
      <c r="OZH30" s="179"/>
      <c r="OZI30" s="179"/>
      <c r="OZJ30" s="179"/>
      <c r="OZK30" s="179"/>
      <c r="OZL30" s="179"/>
      <c r="OZM30" s="179"/>
      <c r="OZN30" s="179"/>
      <c r="OZO30" s="179"/>
      <c r="OZP30" s="179"/>
      <c r="OZQ30" s="179"/>
      <c r="OZR30" s="179"/>
      <c r="OZS30" s="179"/>
      <c r="OZT30" s="179"/>
      <c r="OZU30" s="179"/>
      <c r="OZV30" s="179"/>
      <c r="OZW30" s="179"/>
      <c r="OZX30" s="179"/>
      <c r="OZY30" s="179"/>
      <c r="OZZ30" s="179"/>
      <c r="PAA30" s="179"/>
      <c r="PAB30" s="179"/>
      <c r="PAC30" s="179"/>
      <c r="PAD30" s="179"/>
      <c r="PAE30" s="179"/>
      <c r="PAF30" s="179"/>
      <c r="PAG30" s="179"/>
      <c r="PAH30" s="179"/>
      <c r="PAI30" s="179"/>
      <c r="PAJ30" s="179"/>
      <c r="PAK30" s="179"/>
      <c r="PAL30" s="179"/>
      <c r="PAM30" s="179"/>
      <c r="PAN30" s="179"/>
      <c r="PAO30" s="179"/>
      <c r="PAP30" s="179"/>
      <c r="PAQ30" s="179"/>
      <c r="PAR30" s="179"/>
      <c r="PAS30" s="179"/>
      <c r="PAT30" s="179"/>
      <c r="PAU30" s="179"/>
      <c r="PAV30" s="179"/>
      <c r="PAW30" s="179"/>
      <c r="PAX30" s="179"/>
      <c r="PAY30" s="179"/>
      <c r="PAZ30" s="179"/>
      <c r="PBA30" s="179"/>
      <c r="PBB30" s="179"/>
      <c r="PBC30" s="179"/>
      <c r="PBD30" s="179"/>
      <c r="PBE30" s="179"/>
      <c r="PBF30" s="179"/>
      <c r="PBG30" s="179"/>
      <c r="PBH30" s="179"/>
      <c r="PBI30" s="179"/>
      <c r="PBJ30" s="179"/>
      <c r="PBK30" s="179"/>
      <c r="PBL30" s="179"/>
      <c r="PBM30" s="179"/>
      <c r="PBN30" s="179"/>
      <c r="PBO30" s="179"/>
      <c r="PBP30" s="179"/>
      <c r="PBQ30" s="179"/>
      <c r="PBR30" s="179"/>
      <c r="PBS30" s="179"/>
      <c r="PBT30" s="179"/>
      <c r="PBU30" s="179"/>
      <c r="PBV30" s="179"/>
      <c r="PBW30" s="179"/>
      <c r="PBX30" s="179"/>
      <c r="PBY30" s="179"/>
      <c r="PBZ30" s="179"/>
      <c r="PCA30" s="179"/>
      <c r="PCB30" s="179"/>
      <c r="PCC30" s="179"/>
      <c r="PCD30" s="179"/>
      <c r="PCE30" s="179"/>
      <c r="PCF30" s="179"/>
      <c r="PCG30" s="179"/>
      <c r="PCH30" s="179"/>
      <c r="PCI30" s="179"/>
      <c r="PCJ30" s="179"/>
      <c r="PCK30" s="179"/>
      <c r="PCL30" s="179"/>
      <c r="PCM30" s="179"/>
      <c r="PCN30" s="179"/>
      <c r="PCO30" s="179"/>
      <c r="PCP30" s="179"/>
      <c r="PCQ30" s="179"/>
      <c r="PCR30" s="179"/>
      <c r="PCS30" s="179"/>
      <c r="PCT30" s="179"/>
      <c r="PCU30" s="179"/>
      <c r="PCV30" s="179"/>
      <c r="PCW30" s="179"/>
      <c r="PCX30" s="179"/>
      <c r="PCY30" s="179"/>
      <c r="PCZ30" s="179"/>
      <c r="PDA30" s="179"/>
      <c r="PDB30" s="179"/>
      <c r="PDC30" s="179"/>
      <c r="PDD30" s="179"/>
      <c r="PDE30" s="179"/>
      <c r="PDF30" s="179"/>
      <c r="PDG30" s="179"/>
      <c r="PDH30" s="179"/>
      <c r="PDI30" s="179"/>
      <c r="PDJ30" s="179"/>
      <c r="PDK30" s="179"/>
      <c r="PDL30" s="179"/>
      <c r="PDM30" s="179"/>
      <c r="PDN30" s="179"/>
      <c r="PDO30" s="179"/>
      <c r="PDP30" s="179"/>
      <c r="PDQ30" s="179"/>
      <c r="PDR30" s="179"/>
      <c r="PDS30" s="179"/>
      <c r="PDT30" s="179"/>
      <c r="PDU30" s="179"/>
      <c r="PDV30" s="179"/>
      <c r="PDW30" s="179"/>
      <c r="PDX30" s="179"/>
      <c r="PDY30" s="179"/>
      <c r="PDZ30" s="179"/>
      <c r="PEA30" s="179"/>
      <c r="PEB30" s="179"/>
      <c r="PEC30" s="179"/>
      <c r="PED30" s="179"/>
      <c r="PEE30" s="179"/>
      <c r="PEF30" s="179"/>
      <c r="PEG30" s="179"/>
      <c r="PEH30" s="179"/>
      <c r="PEI30" s="179"/>
      <c r="PEJ30" s="179"/>
      <c r="PEK30" s="179"/>
      <c r="PEL30" s="179"/>
      <c r="PEM30" s="179"/>
      <c r="PEN30" s="179"/>
      <c r="PEO30" s="179"/>
      <c r="PEP30" s="179"/>
      <c r="PEQ30" s="179"/>
      <c r="PER30" s="179"/>
      <c r="PES30" s="179"/>
      <c r="PET30" s="179"/>
      <c r="PEU30" s="179"/>
      <c r="PEV30" s="179"/>
      <c r="PEW30" s="179"/>
      <c r="PEX30" s="179"/>
      <c r="PEY30" s="179"/>
      <c r="PEZ30" s="179"/>
      <c r="PFA30" s="179"/>
      <c r="PFB30" s="179"/>
      <c r="PFC30" s="179"/>
      <c r="PFD30" s="179"/>
      <c r="PFE30" s="179"/>
      <c r="PFF30" s="179"/>
      <c r="PFG30" s="179"/>
      <c r="PFH30" s="179"/>
      <c r="PFI30" s="179"/>
      <c r="PFJ30" s="179"/>
      <c r="PFK30" s="179"/>
      <c r="PFL30" s="179"/>
      <c r="PFM30" s="179"/>
      <c r="PFN30" s="179"/>
      <c r="PFO30" s="179"/>
      <c r="PFP30" s="179"/>
      <c r="PFQ30" s="179"/>
      <c r="PFR30" s="179"/>
      <c r="PFS30" s="179"/>
      <c r="PFT30" s="179"/>
      <c r="PFU30" s="179"/>
      <c r="PFV30" s="179"/>
      <c r="PFW30" s="179"/>
      <c r="PFX30" s="179"/>
      <c r="PFY30" s="179"/>
      <c r="PFZ30" s="179"/>
      <c r="PGA30" s="179"/>
      <c r="PGB30" s="179"/>
      <c r="PGC30" s="179"/>
      <c r="PGD30" s="179"/>
      <c r="PGE30" s="179"/>
      <c r="PGF30" s="179"/>
      <c r="PGG30" s="179"/>
      <c r="PGH30" s="179"/>
      <c r="PGI30" s="179"/>
      <c r="PGJ30" s="179"/>
      <c r="PGK30" s="179"/>
      <c r="PGL30" s="179"/>
      <c r="PGM30" s="179"/>
      <c r="PGN30" s="179"/>
      <c r="PGO30" s="179"/>
      <c r="PGP30" s="179"/>
      <c r="PGQ30" s="179"/>
      <c r="PGR30" s="179"/>
      <c r="PGS30" s="179"/>
      <c r="PGT30" s="179"/>
      <c r="PGU30" s="179"/>
      <c r="PGV30" s="179"/>
      <c r="PGW30" s="179"/>
      <c r="PGX30" s="179"/>
      <c r="PGY30" s="179"/>
      <c r="PGZ30" s="179"/>
      <c r="PHA30" s="179"/>
      <c r="PHB30" s="179"/>
      <c r="PHC30" s="179"/>
      <c r="PHD30" s="179"/>
      <c r="PHE30" s="179"/>
      <c r="PHF30" s="179"/>
      <c r="PHG30" s="179"/>
      <c r="PHH30" s="179"/>
      <c r="PHI30" s="179"/>
      <c r="PHJ30" s="179"/>
      <c r="PHK30" s="179"/>
      <c r="PHL30" s="179"/>
      <c r="PHM30" s="179"/>
      <c r="PHN30" s="179"/>
      <c r="PHO30" s="179"/>
      <c r="PHP30" s="179"/>
      <c r="PHQ30" s="179"/>
      <c r="PHR30" s="179"/>
      <c r="PHS30" s="179"/>
      <c r="PHT30" s="179"/>
      <c r="PHU30" s="179"/>
      <c r="PHV30" s="179"/>
      <c r="PHW30" s="179"/>
      <c r="PHX30" s="179"/>
      <c r="PHY30" s="179"/>
      <c r="PHZ30" s="179"/>
      <c r="PIA30" s="179"/>
      <c r="PIB30" s="179"/>
      <c r="PIC30" s="179"/>
      <c r="PID30" s="179"/>
      <c r="PIE30" s="179"/>
      <c r="PIF30" s="179"/>
      <c r="PIG30" s="179"/>
      <c r="PIH30" s="179"/>
      <c r="PII30" s="179"/>
      <c r="PIJ30" s="179"/>
      <c r="PIK30" s="179"/>
      <c r="PIL30" s="179"/>
      <c r="PIM30" s="179"/>
      <c r="PIN30" s="179"/>
      <c r="PIO30" s="179"/>
      <c r="PIP30" s="179"/>
      <c r="PIQ30" s="179"/>
      <c r="PIR30" s="179"/>
      <c r="PIS30" s="179"/>
      <c r="PIT30" s="179"/>
      <c r="PIU30" s="179"/>
      <c r="PIV30" s="179"/>
      <c r="PIW30" s="179"/>
      <c r="PIX30" s="179"/>
      <c r="PIY30" s="179"/>
      <c r="PIZ30" s="179"/>
      <c r="PJA30" s="179"/>
      <c r="PJB30" s="179"/>
      <c r="PJC30" s="179"/>
      <c r="PJD30" s="179"/>
      <c r="PJE30" s="179"/>
      <c r="PJF30" s="179"/>
      <c r="PJG30" s="179"/>
      <c r="PJH30" s="179"/>
      <c r="PJI30" s="179"/>
      <c r="PJJ30" s="179"/>
      <c r="PJK30" s="179"/>
      <c r="PJL30" s="179"/>
      <c r="PJM30" s="179"/>
      <c r="PJN30" s="179"/>
      <c r="PJO30" s="179"/>
      <c r="PJP30" s="179"/>
      <c r="PJQ30" s="179"/>
      <c r="PJR30" s="179"/>
      <c r="PJS30" s="179"/>
      <c r="PJT30" s="179"/>
      <c r="PJU30" s="179"/>
      <c r="PJV30" s="179"/>
      <c r="PJW30" s="179"/>
      <c r="PJX30" s="179"/>
      <c r="PJY30" s="179"/>
      <c r="PJZ30" s="179"/>
      <c r="PKA30" s="179"/>
      <c r="PKB30" s="179"/>
      <c r="PKC30" s="179"/>
      <c r="PKD30" s="179"/>
      <c r="PKE30" s="179"/>
      <c r="PKF30" s="179"/>
      <c r="PKG30" s="179"/>
      <c r="PKH30" s="179"/>
      <c r="PKI30" s="179"/>
      <c r="PKJ30" s="179"/>
      <c r="PKK30" s="179"/>
      <c r="PKL30" s="179"/>
      <c r="PKM30" s="179"/>
      <c r="PKN30" s="179"/>
      <c r="PKO30" s="179"/>
      <c r="PKP30" s="179"/>
      <c r="PKQ30" s="179"/>
      <c r="PKR30" s="179"/>
      <c r="PKS30" s="179"/>
      <c r="PKT30" s="179"/>
      <c r="PKU30" s="179"/>
      <c r="PKV30" s="179"/>
      <c r="PKW30" s="179"/>
      <c r="PKX30" s="179"/>
      <c r="PKY30" s="179"/>
      <c r="PKZ30" s="179"/>
      <c r="PLA30" s="179"/>
      <c r="PLB30" s="179"/>
      <c r="PLC30" s="179"/>
      <c r="PLD30" s="179"/>
      <c r="PLE30" s="179"/>
      <c r="PLF30" s="179"/>
      <c r="PLG30" s="179"/>
      <c r="PLH30" s="179"/>
      <c r="PLI30" s="179"/>
      <c r="PLJ30" s="179"/>
      <c r="PLK30" s="179"/>
      <c r="PLL30" s="179"/>
      <c r="PLM30" s="179"/>
      <c r="PLN30" s="179"/>
      <c r="PLO30" s="179"/>
      <c r="PLP30" s="179"/>
      <c r="PLQ30" s="179"/>
      <c r="PLR30" s="179"/>
      <c r="PLS30" s="179"/>
      <c r="PLT30" s="179"/>
      <c r="PLU30" s="179"/>
      <c r="PLV30" s="179"/>
      <c r="PLW30" s="179"/>
      <c r="PLX30" s="179"/>
      <c r="PLY30" s="179"/>
      <c r="PLZ30" s="179"/>
      <c r="PMA30" s="179"/>
      <c r="PMB30" s="179"/>
      <c r="PMC30" s="179"/>
      <c r="PMD30" s="179"/>
      <c r="PME30" s="179"/>
      <c r="PMF30" s="179"/>
      <c r="PMG30" s="179"/>
      <c r="PMH30" s="179"/>
      <c r="PMI30" s="179"/>
      <c r="PMJ30" s="179"/>
      <c r="PMK30" s="179"/>
      <c r="PML30" s="179"/>
      <c r="PMM30" s="179"/>
      <c r="PMN30" s="179"/>
      <c r="PMO30" s="179"/>
      <c r="PMP30" s="179"/>
      <c r="PMQ30" s="179"/>
      <c r="PMR30" s="179"/>
      <c r="PMS30" s="179"/>
      <c r="PMT30" s="179"/>
      <c r="PMU30" s="179"/>
      <c r="PMV30" s="179"/>
      <c r="PMW30" s="179"/>
      <c r="PMX30" s="179"/>
      <c r="PMY30" s="179"/>
      <c r="PMZ30" s="179"/>
      <c r="PNA30" s="179"/>
      <c r="PNB30" s="179"/>
      <c r="PNC30" s="179"/>
      <c r="PND30" s="179"/>
      <c r="PNE30" s="179"/>
      <c r="PNF30" s="179"/>
      <c r="PNG30" s="179"/>
      <c r="PNH30" s="179"/>
      <c r="PNI30" s="179"/>
      <c r="PNJ30" s="179"/>
      <c r="PNK30" s="179"/>
      <c r="PNL30" s="179"/>
      <c r="PNM30" s="179"/>
      <c r="PNN30" s="179"/>
      <c r="PNO30" s="179"/>
      <c r="PNP30" s="179"/>
      <c r="PNQ30" s="179"/>
      <c r="PNR30" s="179"/>
      <c r="PNS30" s="179"/>
      <c r="PNT30" s="179"/>
      <c r="PNU30" s="179"/>
      <c r="PNV30" s="179"/>
      <c r="PNW30" s="179"/>
      <c r="PNX30" s="179"/>
      <c r="PNY30" s="179"/>
      <c r="PNZ30" s="179"/>
      <c r="POA30" s="179"/>
      <c r="POB30" s="179"/>
      <c r="POC30" s="179"/>
      <c r="POD30" s="179"/>
      <c r="POE30" s="179"/>
      <c r="POF30" s="179"/>
      <c r="POG30" s="179"/>
      <c r="POH30" s="179"/>
      <c r="POI30" s="179"/>
      <c r="POJ30" s="179"/>
      <c r="POK30" s="179"/>
      <c r="POL30" s="179"/>
      <c r="POM30" s="179"/>
      <c r="PON30" s="179"/>
      <c r="POO30" s="179"/>
      <c r="POP30" s="179"/>
      <c r="POQ30" s="179"/>
      <c r="POR30" s="179"/>
      <c r="POS30" s="179"/>
      <c r="POT30" s="179"/>
      <c r="POU30" s="179"/>
      <c r="POV30" s="179"/>
      <c r="POW30" s="179"/>
      <c r="POX30" s="179"/>
      <c r="POY30" s="179"/>
      <c r="POZ30" s="179"/>
      <c r="PPA30" s="179"/>
      <c r="PPB30" s="179"/>
      <c r="PPC30" s="179"/>
      <c r="PPD30" s="179"/>
      <c r="PPE30" s="179"/>
      <c r="PPF30" s="179"/>
      <c r="PPG30" s="179"/>
      <c r="PPH30" s="179"/>
      <c r="PPI30" s="179"/>
      <c r="PPJ30" s="179"/>
      <c r="PPK30" s="179"/>
      <c r="PPL30" s="179"/>
      <c r="PPM30" s="179"/>
      <c r="PPN30" s="179"/>
      <c r="PPO30" s="179"/>
      <c r="PPP30" s="179"/>
      <c r="PPQ30" s="179"/>
      <c r="PPR30" s="179"/>
      <c r="PPS30" s="179"/>
      <c r="PPT30" s="179"/>
      <c r="PPU30" s="179"/>
      <c r="PPV30" s="179"/>
      <c r="PPW30" s="179"/>
      <c r="PPX30" s="179"/>
      <c r="PPY30" s="179"/>
      <c r="PPZ30" s="179"/>
      <c r="PQA30" s="179"/>
      <c r="PQB30" s="179"/>
      <c r="PQC30" s="179"/>
      <c r="PQD30" s="179"/>
      <c r="PQE30" s="179"/>
      <c r="PQF30" s="179"/>
      <c r="PQG30" s="179"/>
      <c r="PQH30" s="179"/>
      <c r="PQI30" s="179"/>
      <c r="PQJ30" s="179"/>
      <c r="PQK30" s="179"/>
      <c r="PQL30" s="179"/>
      <c r="PQM30" s="179"/>
      <c r="PQN30" s="179"/>
      <c r="PQO30" s="179"/>
      <c r="PQP30" s="179"/>
      <c r="PQQ30" s="179"/>
      <c r="PQR30" s="179"/>
      <c r="PQS30" s="179"/>
      <c r="PQT30" s="179"/>
      <c r="PQU30" s="179"/>
      <c r="PQV30" s="179"/>
      <c r="PQW30" s="179"/>
      <c r="PQX30" s="179"/>
      <c r="PQY30" s="179"/>
      <c r="PQZ30" s="179"/>
      <c r="PRA30" s="179"/>
      <c r="PRB30" s="179"/>
      <c r="PRC30" s="179"/>
      <c r="PRD30" s="179"/>
      <c r="PRE30" s="179"/>
      <c r="PRF30" s="179"/>
      <c r="PRG30" s="179"/>
      <c r="PRH30" s="179"/>
      <c r="PRI30" s="179"/>
      <c r="PRJ30" s="179"/>
      <c r="PRK30" s="179"/>
      <c r="PRL30" s="179"/>
      <c r="PRM30" s="179"/>
      <c r="PRN30" s="179"/>
      <c r="PRO30" s="179"/>
      <c r="PRP30" s="179"/>
      <c r="PRQ30" s="179"/>
      <c r="PRR30" s="179"/>
      <c r="PRS30" s="179"/>
      <c r="PRT30" s="179"/>
      <c r="PRU30" s="179"/>
      <c r="PRV30" s="179"/>
      <c r="PRW30" s="179"/>
      <c r="PRX30" s="179"/>
      <c r="PRY30" s="179"/>
      <c r="PRZ30" s="179"/>
      <c r="PSA30" s="179"/>
      <c r="PSB30" s="179"/>
      <c r="PSC30" s="179"/>
      <c r="PSD30" s="179"/>
      <c r="PSE30" s="179"/>
      <c r="PSF30" s="179"/>
      <c r="PSG30" s="179"/>
      <c r="PSH30" s="179"/>
      <c r="PSI30" s="179"/>
      <c r="PSJ30" s="179"/>
      <c r="PSK30" s="179"/>
      <c r="PSL30" s="179"/>
      <c r="PSM30" s="179"/>
      <c r="PSN30" s="179"/>
      <c r="PSO30" s="179"/>
      <c r="PSP30" s="179"/>
      <c r="PSQ30" s="179"/>
      <c r="PSR30" s="179"/>
      <c r="PSS30" s="179"/>
      <c r="PST30" s="179"/>
      <c r="PSU30" s="179"/>
      <c r="PSV30" s="179"/>
      <c r="PSW30" s="179"/>
      <c r="PSX30" s="179"/>
      <c r="PSY30" s="179"/>
      <c r="PSZ30" s="179"/>
      <c r="PTA30" s="179"/>
      <c r="PTB30" s="179"/>
      <c r="PTC30" s="179"/>
      <c r="PTD30" s="179"/>
      <c r="PTE30" s="179"/>
      <c r="PTF30" s="179"/>
      <c r="PTG30" s="179"/>
      <c r="PTH30" s="179"/>
      <c r="PTI30" s="179"/>
      <c r="PTJ30" s="179"/>
      <c r="PTK30" s="179"/>
      <c r="PTL30" s="179"/>
      <c r="PTM30" s="179"/>
      <c r="PTN30" s="179"/>
      <c r="PTO30" s="179"/>
      <c r="PTP30" s="179"/>
      <c r="PTQ30" s="179"/>
      <c r="PTR30" s="179"/>
      <c r="PTS30" s="179"/>
      <c r="PTT30" s="179"/>
      <c r="PTU30" s="179"/>
      <c r="PTV30" s="179"/>
      <c r="PTW30" s="179"/>
      <c r="PTX30" s="179"/>
      <c r="PTY30" s="179"/>
      <c r="PTZ30" s="179"/>
      <c r="PUA30" s="179"/>
      <c r="PUB30" s="179"/>
      <c r="PUC30" s="179"/>
      <c r="PUD30" s="179"/>
      <c r="PUE30" s="179"/>
      <c r="PUF30" s="179"/>
      <c r="PUG30" s="179"/>
      <c r="PUH30" s="179"/>
      <c r="PUI30" s="179"/>
      <c r="PUJ30" s="179"/>
      <c r="PUK30" s="179"/>
      <c r="PUL30" s="179"/>
      <c r="PUM30" s="179"/>
      <c r="PUN30" s="179"/>
      <c r="PUO30" s="179"/>
      <c r="PUP30" s="179"/>
      <c r="PUQ30" s="179"/>
      <c r="PUR30" s="179"/>
      <c r="PUS30" s="179"/>
      <c r="PUT30" s="179"/>
      <c r="PUU30" s="179"/>
      <c r="PUV30" s="179"/>
      <c r="PUW30" s="179"/>
      <c r="PUX30" s="179"/>
      <c r="PUY30" s="179"/>
      <c r="PUZ30" s="179"/>
      <c r="PVA30" s="179"/>
      <c r="PVB30" s="179"/>
      <c r="PVC30" s="179"/>
      <c r="PVD30" s="179"/>
      <c r="PVE30" s="179"/>
      <c r="PVF30" s="179"/>
      <c r="PVG30" s="179"/>
      <c r="PVH30" s="179"/>
      <c r="PVI30" s="179"/>
      <c r="PVJ30" s="179"/>
      <c r="PVK30" s="179"/>
      <c r="PVL30" s="179"/>
      <c r="PVM30" s="179"/>
      <c r="PVN30" s="179"/>
      <c r="PVO30" s="179"/>
      <c r="PVP30" s="179"/>
      <c r="PVQ30" s="179"/>
      <c r="PVR30" s="179"/>
      <c r="PVS30" s="179"/>
      <c r="PVT30" s="179"/>
      <c r="PVU30" s="179"/>
      <c r="PVV30" s="179"/>
      <c r="PVW30" s="179"/>
      <c r="PVX30" s="179"/>
      <c r="PVY30" s="179"/>
      <c r="PVZ30" s="179"/>
      <c r="PWA30" s="179"/>
      <c r="PWB30" s="179"/>
      <c r="PWC30" s="179"/>
      <c r="PWD30" s="179"/>
      <c r="PWE30" s="179"/>
      <c r="PWF30" s="179"/>
      <c r="PWG30" s="179"/>
      <c r="PWH30" s="179"/>
      <c r="PWI30" s="179"/>
      <c r="PWJ30" s="179"/>
      <c r="PWK30" s="179"/>
      <c r="PWL30" s="179"/>
      <c r="PWM30" s="179"/>
      <c r="PWN30" s="179"/>
      <c r="PWO30" s="179"/>
      <c r="PWP30" s="179"/>
      <c r="PWQ30" s="179"/>
      <c r="PWR30" s="179"/>
      <c r="PWS30" s="179"/>
      <c r="PWT30" s="179"/>
      <c r="PWU30" s="179"/>
      <c r="PWV30" s="179"/>
      <c r="PWW30" s="179"/>
      <c r="PWX30" s="179"/>
      <c r="PWY30" s="179"/>
      <c r="PWZ30" s="179"/>
      <c r="PXA30" s="179"/>
      <c r="PXB30" s="179"/>
      <c r="PXC30" s="179"/>
      <c r="PXD30" s="179"/>
      <c r="PXE30" s="179"/>
      <c r="PXF30" s="179"/>
      <c r="PXG30" s="179"/>
      <c r="PXH30" s="179"/>
      <c r="PXI30" s="179"/>
      <c r="PXJ30" s="179"/>
      <c r="PXK30" s="179"/>
      <c r="PXL30" s="179"/>
      <c r="PXM30" s="179"/>
      <c r="PXN30" s="179"/>
      <c r="PXO30" s="179"/>
      <c r="PXP30" s="179"/>
      <c r="PXQ30" s="179"/>
      <c r="PXR30" s="179"/>
      <c r="PXS30" s="179"/>
      <c r="PXT30" s="179"/>
      <c r="PXU30" s="179"/>
      <c r="PXV30" s="179"/>
      <c r="PXW30" s="179"/>
      <c r="PXX30" s="179"/>
      <c r="PXY30" s="179"/>
      <c r="PXZ30" s="179"/>
      <c r="PYA30" s="179"/>
      <c r="PYB30" s="179"/>
      <c r="PYC30" s="179"/>
      <c r="PYD30" s="179"/>
      <c r="PYE30" s="179"/>
      <c r="PYF30" s="179"/>
      <c r="PYG30" s="179"/>
      <c r="PYH30" s="179"/>
      <c r="PYI30" s="179"/>
      <c r="PYJ30" s="179"/>
      <c r="PYK30" s="179"/>
      <c r="PYL30" s="179"/>
      <c r="PYM30" s="179"/>
      <c r="PYN30" s="179"/>
      <c r="PYO30" s="179"/>
      <c r="PYP30" s="179"/>
      <c r="PYQ30" s="179"/>
      <c r="PYR30" s="179"/>
      <c r="PYS30" s="179"/>
      <c r="PYT30" s="179"/>
      <c r="PYU30" s="179"/>
      <c r="PYV30" s="179"/>
      <c r="PYW30" s="179"/>
      <c r="PYX30" s="179"/>
      <c r="PYY30" s="179"/>
      <c r="PYZ30" s="179"/>
      <c r="PZA30" s="179"/>
      <c r="PZB30" s="179"/>
      <c r="PZC30" s="179"/>
      <c r="PZD30" s="179"/>
      <c r="PZE30" s="179"/>
      <c r="PZF30" s="179"/>
      <c r="PZG30" s="179"/>
      <c r="PZH30" s="179"/>
      <c r="PZI30" s="179"/>
      <c r="PZJ30" s="179"/>
      <c r="PZK30" s="179"/>
      <c r="PZL30" s="179"/>
      <c r="PZM30" s="179"/>
      <c r="PZN30" s="179"/>
      <c r="PZO30" s="179"/>
      <c r="PZP30" s="179"/>
      <c r="PZQ30" s="179"/>
      <c r="PZR30" s="179"/>
      <c r="PZS30" s="179"/>
      <c r="PZT30" s="179"/>
      <c r="PZU30" s="179"/>
      <c r="PZV30" s="179"/>
      <c r="PZW30" s="179"/>
      <c r="PZX30" s="179"/>
      <c r="PZY30" s="179"/>
      <c r="PZZ30" s="179"/>
      <c r="QAA30" s="179"/>
      <c r="QAB30" s="179"/>
      <c r="QAC30" s="179"/>
      <c r="QAD30" s="179"/>
      <c r="QAE30" s="179"/>
      <c r="QAF30" s="179"/>
      <c r="QAG30" s="179"/>
      <c r="QAH30" s="179"/>
      <c r="QAI30" s="179"/>
      <c r="QAJ30" s="179"/>
      <c r="QAK30" s="179"/>
      <c r="QAL30" s="179"/>
      <c r="QAM30" s="179"/>
      <c r="QAN30" s="179"/>
      <c r="QAO30" s="179"/>
      <c r="QAP30" s="179"/>
      <c r="QAQ30" s="179"/>
      <c r="QAR30" s="179"/>
      <c r="QAS30" s="179"/>
      <c r="QAT30" s="179"/>
      <c r="QAU30" s="179"/>
      <c r="QAV30" s="179"/>
      <c r="QAW30" s="179"/>
      <c r="QAX30" s="179"/>
      <c r="QAY30" s="179"/>
      <c r="QAZ30" s="179"/>
      <c r="QBA30" s="179"/>
      <c r="QBB30" s="179"/>
      <c r="QBC30" s="179"/>
      <c r="QBD30" s="179"/>
      <c r="QBE30" s="179"/>
      <c r="QBF30" s="179"/>
      <c r="QBG30" s="179"/>
      <c r="QBH30" s="179"/>
      <c r="QBI30" s="179"/>
      <c r="QBJ30" s="179"/>
      <c r="QBK30" s="179"/>
      <c r="QBL30" s="179"/>
      <c r="QBM30" s="179"/>
      <c r="QBN30" s="179"/>
      <c r="QBO30" s="179"/>
      <c r="QBP30" s="179"/>
      <c r="QBQ30" s="179"/>
      <c r="QBR30" s="179"/>
      <c r="QBS30" s="179"/>
      <c r="QBT30" s="179"/>
      <c r="QBU30" s="179"/>
      <c r="QBV30" s="179"/>
      <c r="QBW30" s="179"/>
      <c r="QBX30" s="179"/>
      <c r="QBY30" s="179"/>
      <c r="QBZ30" s="179"/>
      <c r="QCA30" s="179"/>
      <c r="QCB30" s="179"/>
      <c r="QCC30" s="179"/>
      <c r="QCD30" s="179"/>
      <c r="QCE30" s="179"/>
      <c r="QCF30" s="179"/>
      <c r="QCG30" s="179"/>
      <c r="QCH30" s="179"/>
      <c r="QCI30" s="179"/>
      <c r="QCJ30" s="179"/>
      <c r="QCK30" s="179"/>
      <c r="QCL30" s="179"/>
      <c r="QCM30" s="179"/>
      <c r="QCN30" s="179"/>
      <c r="QCO30" s="179"/>
      <c r="QCP30" s="179"/>
      <c r="QCQ30" s="179"/>
      <c r="QCR30" s="179"/>
      <c r="QCS30" s="179"/>
      <c r="QCT30" s="179"/>
      <c r="QCU30" s="179"/>
      <c r="QCV30" s="179"/>
      <c r="QCW30" s="179"/>
      <c r="QCX30" s="179"/>
      <c r="QCY30" s="179"/>
      <c r="QCZ30" s="179"/>
      <c r="QDA30" s="179"/>
      <c r="QDB30" s="179"/>
      <c r="QDC30" s="179"/>
      <c r="QDD30" s="179"/>
      <c r="QDE30" s="179"/>
      <c r="QDF30" s="179"/>
      <c r="QDG30" s="179"/>
      <c r="QDH30" s="179"/>
      <c r="QDI30" s="179"/>
      <c r="QDJ30" s="179"/>
      <c r="QDK30" s="179"/>
      <c r="QDL30" s="179"/>
      <c r="QDM30" s="179"/>
      <c r="QDN30" s="179"/>
      <c r="QDO30" s="179"/>
      <c r="QDP30" s="179"/>
      <c r="QDQ30" s="179"/>
      <c r="QDR30" s="179"/>
      <c r="QDS30" s="179"/>
      <c r="QDT30" s="179"/>
      <c r="QDU30" s="179"/>
      <c r="QDV30" s="179"/>
      <c r="QDW30" s="179"/>
      <c r="QDX30" s="179"/>
      <c r="QDY30" s="179"/>
      <c r="QDZ30" s="179"/>
      <c r="QEA30" s="179"/>
      <c r="QEB30" s="179"/>
      <c r="QEC30" s="179"/>
      <c r="QED30" s="179"/>
      <c r="QEE30" s="179"/>
      <c r="QEF30" s="179"/>
      <c r="QEG30" s="179"/>
      <c r="QEH30" s="179"/>
      <c r="QEI30" s="179"/>
      <c r="QEJ30" s="179"/>
      <c r="QEK30" s="179"/>
      <c r="QEL30" s="179"/>
      <c r="QEM30" s="179"/>
      <c r="QEN30" s="179"/>
      <c r="QEO30" s="179"/>
      <c r="QEP30" s="179"/>
      <c r="QEQ30" s="179"/>
      <c r="QER30" s="179"/>
      <c r="QES30" s="179"/>
      <c r="QET30" s="179"/>
      <c r="QEU30" s="179"/>
      <c r="QEV30" s="179"/>
      <c r="QEW30" s="179"/>
      <c r="QEX30" s="179"/>
      <c r="QEY30" s="179"/>
      <c r="QEZ30" s="179"/>
      <c r="QFA30" s="179"/>
      <c r="QFB30" s="179"/>
      <c r="QFC30" s="179"/>
      <c r="QFD30" s="179"/>
      <c r="QFE30" s="179"/>
      <c r="QFF30" s="179"/>
      <c r="QFG30" s="179"/>
      <c r="QFH30" s="179"/>
      <c r="QFI30" s="179"/>
      <c r="QFJ30" s="179"/>
      <c r="QFK30" s="179"/>
      <c r="QFL30" s="179"/>
      <c r="QFM30" s="179"/>
      <c r="QFN30" s="179"/>
      <c r="QFO30" s="179"/>
      <c r="QFP30" s="179"/>
      <c r="QFQ30" s="179"/>
      <c r="QFR30" s="179"/>
      <c r="QFS30" s="179"/>
      <c r="QFT30" s="179"/>
      <c r="QFU30" s="179"/>
      <c r="QFV30" s="179"/>
      <c r="QFW30" s="179"/>
      <c r="QFX30" s="179"/>
      <c r="QFY30" s="179"/>
      <c r="QFZ30" s="179"/>
      <c r="QGA30" s="179"/>
      <c r="QGB30" s="179"/>
      <c r="QGC30" s="179"/>
      <c r="QGD30" s="179"/>
      <c r="QGE30" s="179"/>
      <c r="QGF30" s="179"/>
      <c r="QGG30" s="179"/>
      <c r="QGH30" s="179"/>
      <c r="QGI30" s="179"/>
      <c r="QGJ30" s="179"/>
      <c r="QGK30" s="179"/>
      <c r="QGL30" s="179"/>
      <c r="QGM30" s="179"/>
      <c r="QGN30" s="179"/>
      <c r="QGO30" s="179"/>
      <c r="QGP30" s="179"/>
      <c r="QGQ30" s="179"/>
      <c r="QGR30" s="179"/>
      <c r="QGS30" s="179"/>
      <c r="QGT30" s="179"/>
      <c r="QGU30" s="179"/>
      <c r="QGV30" s="179"/>
      <c r="QGW30" s="179"/>
      <c r="QGX30" s="179"/>
      <c r="QGY30" s="179"/>
      <c r="QGZ30" s="179"/>
      <c r="QHA30" s="179"/>
      <c r="QHB30" s="179"/>
      <c r="QHC30" s="179"/>
      <c r="QHD30" s="179"/>
      <c r="QHE30" s="179"/>
      <c r="QHF30" s="179"/>
      <c r="QHG30" s="179"/>
      <c r="QHH30" s="179"/>
      <c r="QHI30" s="179"/>
      <c r="QHJ30" s="179"/>
      <c r="QHK30" s="179"/>
      <c r="QHL30" s="179"/>
      <c r="QHM30" s="179"/>
      <c r="QHN30" s="179"/>
      <c r="QHO30" s="179"/>
      <c r="QHP30" s="179"/>
      <c r="QHQ30" s="179"/>
      <c r="QHR30" s="179"/>
      <c r="QHS30" s="179"/>
      <c r="QHT30" s="179"/>
      <c r="QHU30" s="179"/>
      <c r="QHV30" s="179"/>
      <c r="QHW30" s="179"/>
      <c r="QHX30" s="179"/>
      <c r="QHY30" s="179"/>
      <c r="QHZ30" s="179"/>
      <c r="QIA30" s="179"/>
      <c r="QIB30" s="179"/>
      <c r="QIC30" s="179"/>
      <c r="QID30" s="179"/>
      <c r="QIE30" s="179"/>
      <c r="QIF30" s="179"/>
      <c r="QIG30" s="179"/>
      <c r="QIH30" s="179"/>
      <c r="QII30" s="179"/>
      <c r="QIJ30" s="179"/>
      <c r="QIK30" s="179"/>
      <c r="QIL30" s="179"/>
      <c r="QIM30" s="179"/>
      <c r="QIN30" s="179"/>
      <c r="QIO30" s="179"/>
      <c r="QIP30" s="179"/>
      <c r="QIQ30" s="179"/>
      <c r="QIR30" s="179"/>
      <c r="QIS30" s="179"/>
      <c r="QIT30" s="179"/>
      <c r="QIU30" s="179"/>
      <c r="QIV30" s="179"/>
      <c r="QIW30" s="179"/>
      <c r="QIX30" s="179"/>
      <c r="QIY30" s="179"/>
      <c r="QIZ30" s="179"/>
      <c r="QJA30" s="179"/>
      <c r="QJB30" s="179"/>
      <c r="QJC30" s="179"/>
      <c r="QJD30" s="179"/>
      <c r="QJE30" s="179"/>
      <c r="QJF30" s="179"/>
      <c r="QJG30" s="179"/>
      <c r="QJH30" s="179"/>
      <c r="QJI30" s="179"/>
      <c r="QJJ30" s="179"/>
      <c r="QJK30" s="179"/>
      <c r="QJL30" s="179"/>
      <c r="QJM30" s="179"/>
      <c r="QJN30" s="179"/>
      <c r="QJO30" s="179"/>
      <c r="QJP30" s="179"/>
      <c r="QJQ30" s="179"/>
      <c r="QJR30" s="179"/>
      <c r="QJS30" s="179"/>
      <c r="QJT30" s="179"/>
      <c r="QJU30" s="179"/>
      <c r="QJV30" s="179"/>
      <c r="QJW30" s="179"/>
      <c r="QJX30" s="179"/>
      <c r="QJY30" s="179"/>
      <c r="QJZ30" s="179"/>
      <c r="QKA30" s="179"/>
      <c r="QKB30" s="179"/>
      <c r="QKC30" s="179"/>
      <c r="QKD30" s="179"/>
      <c r="QKE30" s="179"/>
      <c r="QKF30" s="179"/>
      <c r="QKG30" s="179"/>
      <c r="QKH30" s="179"/>
      <c r="QKI30" s="179"/>
      <c r="QKJ30" s="179"/>
      <c r="QKK30" s="179"/>
      <c r="QKL30" s="179"/>
      <c r="QKM30" s="179"/>
      <c r="QKN30" s="179"/>
      <c r="QKO30" s="179"/>
      <c r="QKP30" s="179"/>
      <c r="QKQ30" s="179"/>
      <c r="QKR30" s="179"/>
      <c r="QKS30" s="179"/>
      <c r="QKT30" s="179"/>
      <c r="QKU30" s="179"/>
      <c r="QKV30" s="179"/>
      <c r="QKW30" s="179"/>
      <c r="QKX30" s="179"/>
      <c r="QKY30" s="179"/>
      <c r="QKZ30" s="179"/>
      <c r="QLA30" s="179"/>
      <c r="QLB30" s="179"/>
      <c r="QLC30" s="179"/>
      <c r="QLD30" s="179"/>
      <c r="QLE30" s="179"/>
      <c r="QLF30" s="179"/>
      <c r="QLG30" s="179"/>
      <c r="QLH30" s="179"/>
      <c r="QLI30" s="179"/>
      <c r="QLJ30" s="179"/>
      <c r="QLK30" s="179"/>
      <c r="QLL30" s="179"/>
      <c r="QLM30" s="179"/>
      <c r="QLN30" s="179"/>
      <c r="QLO30" s="179"/>
      <c r="QLP30" s="179"/>
      <c r="QLQ30" s="179"/>
      <c r="QLR30" s="179"/>
      <c r="QLS30" s="179"/>
      <c r="QLT30" s="179"/>
      <c r="QLU30" s="179"/>
      <c r="QLV30" s="179"/>
      <c r="QLW30" s="179"/>
      <c r="QLX30" s="179"/>
      <c r="QLY30" s="179"/>
      <c r="QLZ30" s="179"/>
      <c r="QMA30" s="179"/>
      <c r="QMB30" s="179"/>
      <c r="QMC30" s="179"/>
      <c r="QMD30" s="179"/>
      <c r="QME30" s="179"/>
      <c r="QMF30" s="179"/>
      <c r="QMG30" s="179"/>
      <c r="QMH30" s="179"/>
      <c r="QMI30" s="179"/>
      <c r="QMJ30" s="179"/>
      <c r="QMK30" s="179"/>
      <c r="QML30" s="179"/>
      <c r="QMM30" s="179"/>
      <c r="QMN30" s="179"/>
      <c r="QMO30" s="179"/>
      <c r="QMP30" s="179"/>
      <c r="QMQ30" s="179"/>
      <c r="QMR30" s="179"/>
      <c r="QMS30" s="179"/>
      <c r="QMT30" s="179"/>
      <c r="QMU30" s="179"/>
      <c r="QMV30" s="179"/>
      <c r="QMW30" s="179"/>
      <c r="QMX30" s="179"/>
      <c r="QMY30" s="179"/>
      <c r="QMZ30" s="179"/>
      <c r="QNA30" s="179"/>
      <c r="QNB30" s="179"/>
      <c r="QNC30" s="179"/>
      <c r="QND30" s="179"/>
      <c r="QNE30" s="179"/>
      <c r="QNF30" s="179"/>
      <c r="QNG30" s="179"/>
      <c r="QNH30" s="179"/>
      <c r="QNI30" s="179"/>
      <c r="QNJ30" s="179"/>
      <c r="QNK30" s="179"/>
      <c r="QNL30" s="179"/>
      <c r="QNM30" s="179"/>
      <c r="QNN30" s="179"/>
      <c r="QNO30" s="179"/>
      <c r="QNP30" s="179"/>
      <c r="QNQ30" s="179"/>
      <c r="QNR30" s="179"/>
      <c r="QNS30" s="179"/>
      <c r="QNT30" s="179"/>
      <c r="QNU30" s="179"/>
      <c r="QNV30" s="179"/>
      <c r="QNW30" s="179"/>
      <c r="QNX30" s="179"/>
      <c r="QNY30" s="179"/>
      <c r="QNZ30" s="179"/>
      <c r="QOA30" s="179"/>
      <c r="QOB30" s="179"/>
      <c r="QOC30" s="179"/>
      <c r="QOD30" s="179"/>
      <c r="QOE30" s="179"/>
      <c r="QOF30" s="179"/>
      <c r="QOG30" s="179"/>
      <c r="QOH30" s="179"/>
      <c r="QOI30" s="179"/>
      <c r="QOJ30" s="179"/>
      <c r="QOK30" s="179"/>
      <c r="QOL30" s="179"/>
      <c r="QOM30" s="179"/>
      <c r="QON30" s="179"/>
      <c r="QOO30" s="179"/>
      <c r="QOP30" s="179"/>
      <c r="QOQ30" s="179"/>
      <c r="QOR30" s="179"/>
      <c r="QOS30" s="179"/>
      <c r="QOT30" s="179"/>
      <c r="QOU30" s="179"/>
      <c r="QOV30" s="179"/>
      <c r="QOW30" s="179"/>
      <c r="QOX30" s="179"/>
      <c r="QOY30" s="179"/>
      <c r="QOZ30" s="179"/>
      <c r="QPA30" s="179"/>
      <c r="QPB30" s="179"/>
      <c r="QPC30" s="179"/>
      <c r="QPD30" s="179"/>
      <c r="QPE30" s="179"/>
      <c r="QPF30" s="179"/>
      <c r="QPG30" s="179"/>
      <c r="QPH30" s="179"/>
      <c r="QPI30" s="179"/>
      <c r="QPJ30" s="179"/>
      <c r="QPK30" s="179"/>
      <c r="QPL30" s="179"/>
      <c r="QPM30" s="179"/>
      <c r="QPN30" s="179"/>
      <c r="QPO30" s="179"/>
      <c r="QPP30" s="179"/>
      <c r="QPQ30" s="179"/>
      <c r="QPR30" s="179"/>
      <c r="QPS30" s="179"/>
      <c r="QPT30" s="179"/>
      <c r="QPU30" s="179"/>
      <c r="QPV30" s="179"/>
      <c r="QPW30" s="179"/>
      <c r="QPX30" s="179"/>
      <c r="QPY30" s="179"/>
      <c r="QPZ30" s="179"/>
      <c r="QQA30" s="179"/>
      <c r="QQB30" s="179"/>
      <c r="QQC30" s="179"/>
      <c r="QQD30" s="179"/>
      <c r="QQE30" s="179"/>
      <c r="QQF30" s="179"/>
      <c r="QQG30" s="179"/>
      <c r="QQH30" s="179"/>
      <c r="QQI30" s="179"/>
      <c r="QQJ30" s="179"/>
      <c r="QQK30" s="179"/>
      <c r="QQL30" s="179"/>
      <c r="QQM30" s="179"/>
      <c r="QQN30" s="179"/>
      <c r="QQO30" s="179"/>
      <c r="QQP30" s="179"/>
      <c r="QQQ30" s="179"/>
      <c r="QQR30" s="179"/>
      <c r="QQS30" s="179"/>
      <c r="QQT30" s="179"/>
      <c r="QQU30" s="179"/>
      <c r="QQV30" s="179"/>
      <c r="QQW30" s="179"/>
      <c r="QQX30" s="179"/>
      <c r="QQY30" s="179"/>
      <c r="QQZ30" s="179"/>
      <c r="QRA30" s="179"/>
      <c r="QRB30" s="179"/>
      <c r="QRC30" s="179"/>
      <c r="QRD30" s="179"/>
      <c r="QRE30" s="179"/>
      <c r="QRF30" s="179"/>
      <c r="QRG30" s="179"/>
      <c r="QRH30" s="179"/>
      <c r="QRI30" s="179"/>
      <c r="QRJ30" s="179"/>
      <c r="QRK30" s="179"/>
      <c r="QRL30" s="179"/>
      <c r="QRM30" s="179"/>
      <c r="QRN30" s="179"/>
      <c r="QRO30" s="179"/>
      <c r="QRP30" s="179"/>
      <c r="QRQ30" s="179"/>
      <c r="QRR30" s="179"/>
      <c r="QRS30" s="179"/>
      <c r="QRT30" s="179"/>
      <c r="QRU30" s="179"/>
      <c r="QRV30" s="179"/>
      <c r="QRW30" s="179"/>
      <c r="QRX30" s="179"/>
      <c r="QRY30" s="179"/>
      <c r="QRZ30" s="179"/>
      <c r="QSA30" s="179"/>
      <c r="QSB30" s="179"/>
      <c r="QSC30" s="179"/>
      <c r="QSD30" s="179"/>
      <c r="QSE30" s="179"/>
      <c r="QSF30" s="179"/>
      <c r="QSG30" s="179"/>
      <c r="QSH30" s="179"/>
      <c r="QSI30" s="179"/>
      <c r="QSJ30" s="179"/>
      <c r="QSK30" s="179"/>
      <c r="QSL30" s="179"/>
      <c r="QSM30" s="179"/>
      <c r="QSN30" s="179"/>
      <c r="QSO30" s="179"/>
      <c r="QSP30" s="179"/>
      <c r="QSQ30" s="179"/>
      <c r="QSR30" s="179"/>
      <c r="QSS30" s="179"/>
      <c r="QST30" s="179"/>
      <c r="QSU30" s="179"/>
      <c r="QSV30" s="179"/>
      <c r="QSW30" s="179"/>
      <c r="QSX30" s="179"/>
      <c r="QSY30" s="179"/>
      <c r="QSZ30" s="179"/>
      <c r="QTA30" s="179"/>
      <c r="QTB30" s="179"/>
      <c r="QTC30" s="179"/>
      <c r="QTD30" s="179"/>
      <c r="QTE30" s="179"/>
      <c r="QTF30" s="179"/>
      <c r="QTG30" s="179"/>
      <c r="QTH30" s="179"/>
      <c r="QTI30" s="179"/>
      <c r="QTJ30" s="179"/>
      <c r="QTK30" s="179"/>
      <c r="QTL30" s="179"/>
      <c r="QTM30" s="179"/>
      <c r="QTN30" s="179"/>
      <c r="QTO30" s="179"/>
      <c r="QTP30" s="179"/>
      <c r="QTQ30" s="179"/>
      <c r="QTR30" s="179"/>
      <c r="QTS30" s="179"/>
      <c r="QTT30" s="179"/>
      <c r="QTU30" s="179"/>
      <c r="QTV30" s="179"/>
      <c r="QTW30" s="179"/>
      <c r="QTX30" s="179"/>
      <c r="QTY30" s="179"/>
      <c r="QTZ30" s="179"/>
      <c r="QUA30" s="179"/>
      <c r="QUB30" s="179"/>
      <c r="QUC30" s="179"/>
      <c r="QUD30" s="179"/>
      <c r="QUE30" s="179"/>
      <c r="QUF30" s="179"/>
      <c r="QUG30" s="179"/>
      <c r="QUH30" s="179"/>
      <c r="QUI30" s="179"/>
      <c r="QUJ30" s="179"/>
      <c r="QUK30" s="179"/>
      <c r="QUL30" s="179"/>
      <c r="QUM30" s="179"/>
      <c r="QUN30" s="179"/>
      <c r="QUO30" s="179"/>
      <c r="QUP30" s="179"/>
      <c r="QUQ30" s="179"/>
      <c r="QUR30" s="179"/>
      <c r="QUS30" s="179"/>
      <c r="QUT30" s="179"/>
      <c r="QUU30" s="179"/>
      <c r="QUV30" s="179"/>
      <c r="QUW30" s="179"/>
      <c r="QUX30" s="179"/>
      <c r="QUY30" s="179"/>
      <c r="QUZ30" s="179"/>
      <c r="QVA30" s="179"/>
      <c r="QVB30" s="179"/>
      <c r="QVC30" s="179"/>
      <c r="QVD30" s="179"/>
      <c r="QVE30" s="179"/>
      <c r="QVF30" s="179"/>
      <c r="QVG30" s="179"/>
      <c r="QVH30" s="179"/>
      <c r="QVI30" s="179"/>
      <c r="QVJ30" s="179"/>
      <c r="QVK30" s="179"/>
      <c r="QVL30" s="179"/>
      <c r="QVM30" s="179"/>
      <c r="QVN30" s="179"/>
      <c r="QVO30" s="179"/>
      <c r="QVP30" s="179"/>
      <c r="QVQ30" s="179"/>
      <c r="QVR30" s="179"/>
      <c r="QVS30" s="179"/>
      <c r="QVT30" s="179"/>
      <c r="QVU30" s="179"/>
      <c r="QVV30" s="179"/>
      <c r="QVW30" s="179"/>
      <c r="QVX30" s="179"/>
      <c r="QVY30" s="179"/>
      <c r="QVZ30" s="179"/>
      <c r="QWA30" s="179"/>
      <c r="QWB30" s="179"/>
      <c r="QWC30" s="179"/>
      <c r="QWD30" s="179"/>
      <c r="QWE30" s="179"/>
      <c r="QWF30" s="179"/>
      <c r="QWG30" s="179"/>
      <c r="QWH30" s="179"/>
      <c r="QWI30" s="179"/>
      <c r="QWJ30" s="179"/>
      <c r="QWK30" s="179"/>
      <c r="QWL30" s="179"/>
      <c r="QWM30" s="179"/>
      <c r="QWN30" s="179"/>
      <c r="QWO30" s="179"/>
      <c r="QWP30" s="179"/>
      <c r="QWQ30" s="179"/>
      <c r="QWR30" s="179"/>
      <c r="QWS30" s="179"/>
      <c r="QWT30" s="179"/>
      <c r="QWU30" s="179"/>
      <c r="QWV30" s="179"/>
      <c r="QWW30" s="179"/>
      <c r="QWX30" s="179"/>
      <c r="QWY30" s="179"/>
      <c r="QWZ30" s="179"/>
      <c r="QXA30" s="179"/>
      <c r="QXB30" s="179"/>
      <c r="QXC30" s="179"/>
      <c r="QXD30" s="179"/>
      <c r="QXE30" s="179"/>
      <c r="QXF30" s="179"/>
      <c r="QXG30" s="179"/>
      <c r="QXH30" s="179"/>
      <c r="QXI30" s="179"/>
      <c r="QXJ30" s="179"/>
      <c r="QXK30" s="179"/>
      <c r="QXL30" s="179"/>
      <c r="QXM30" s="179"/>
      <c r="QXN30" s="179"/>
      <c r="QXO30" s="179"/>
      <c r="QXP30" s="179"/>
      <c r="QXQ30" s="179"/>
      <c r="QXR30" s="179"/>
      <c r="QXS30" s="179"/>
      <c r="QXT30" s="179"/>
      <c r="QXU30" s="179"/>
      <c r="QXV30" s="179"/>
      <c r="QXW30" s="179"/>
      <c r="QXX30" s="179"/>
      <c r="QXY30" s="179"/>
      <c r="QXZ30" s="179"/>
      <c r="QYA30" s="179"/>
      <c r="QYB30" s="179"/>
      <c r="QYC30" s="179"/>
      <c r="QYD30" s="179"/>
      <c r="QYE30" s="179"/>
      <c r="QYF30" s="179"/>
      <c r="QYG30" s="179"/>
      <c r="QYH30" s="179"/>
      <c r="QYI30" s="179"/>
      <c r="QYJ30" s="179"/>
      <c r="QYK30" s="179"/>
      <c r="QYL30" s="179"/>
      <c r="QYM30" s="179"/>
      <c r="QYN30" s="179"/>
      <c r="QYO30" s="179"/>
      <c r="QYP30" s="179"/>
      <c r="QYQ30" s="179"/>
      <c r="QYR30" s="179"/>
      <c r="QYS30" s="179"/>
      <c r="QYT30" s="179"/>
      <c r="QYU30" s="179"/>
      <c r="QYV30" s="179"/>
      <c r="QYW30" s="179"/>
      <c r="QYX30" s="179"/>
      <c r="QYY30" s="179"/>
      <c r="QYZ30" s="179"/>
      <c r="QZA30" s="179"/>
      <c r="QZB30" s="179"/>
      <c r="QZC30" s="179"/>
      <c r="QZD30" s="179"/>
      <c r="QZE30" s="179"/>
      <c r="QZF30" s="179"/>
      <c r="QZG30" s="179"/>
      <c r="QZH30" s="179"/>
      <c r="QZI30" s="179"/>
      <c r="QZJ30" s="179"/>
      <c r="QZK30" s="179"/>
      <c r="QZL30" s="179"/>
      <c r="QZM30" s="179"/>
      <c r="QZN30" s="179"/>
      <c r="QZO30" s="179"/>
      <c r="QZP30" s="179"/>
      <c r="QZQ30" s="179"/>
      <c r="QZR30" s="179"/>
      <c r="QZS30" s="179"/>
      <c r="QZT30" s="179"/>
      <c r="QZU30" s="179"/>
      <c r="QZV30" s="179"/>
      <c r="QZW30" s="179"/>
      <c r="QZX30" s="179"/>
      <c r="QZY30" s="179"/>
      <c r="QZZ30" s="179"/>
      <c r="RAA30" s="179"/>
      <c r="RAB30" s="179"/>
      <c r="RAC30" s="179"/>
      <c r="RAD30" s="179"/>
      <c r="RAE30" s="179"/>
      <c r="RAF30" s="179"/>
      <c r="RAG30" s="179"/>
      <c r="RAH30" s="179"/>
      <c r="RAI30" s="179"/>
      <c r="RAJ30" s="179"/>
      <c r="RAK30" s="179"/>
      <c r="RAL30" s="179"/>
      <c r="RAM30" s="179"/>
      <c r="RAN30" s="179"/>
      <c r="RAO30" s="179"/>
      <c r="RAP30" s="179"/>
      <c r="RAQ30" s="179"/>
      <c r="RAR30" s="179"/>
      <c r="RAS30" s="179"/>
      <c r="RAT30" s="179"/>
      <c r="RAU30" s="179"/>
      <c r="RAV30" s="179"/>
      <c r="RAW30" s="179"/>
      <c r="RAX30" s="179"/>
      <c r="RAY30" s="179"/>
      <c r="RAZ30" s="179"/>
      <c r="RBA30" s="179"/>
      <c r="RBB30" s="179"/>
      <c r="RBC30" s="179"/>
      <c r="RBD30" s="179"/>
      <c r="RBE30" s="179"/>
      <c r="RBF30" s="179"/>
      <c r="RBG30" s="179"/>
      <c r="RBH30" s="179"/>
      <c r="RBI30" s="179"/>
      <c r="RBJ30" s="179"/>
      <c r="RBK30" s="179"/>
      <c r="RBL30" s="179"/>
      <c r="RBM30" s="179"/>
      <c r="RBN30" s="179"/>
      <c r="RBO30" s="179"/>
      <c r="RBP30" s="179"/>
      <c r="RBQ30" s="179"/>
      <c r="RBR30" s="179"/>
      <c r="RBS30" s="179"/>
      <c r="RBT30" s="179"/>
      <c r="RBU30" s="179"/>
      <c r="RBV30" s="179"/>
      <c r="RBW30" s="179"/>
      <c r="RBX30" s="179"/>
      <c r="RBY30" s="179"/>
      <c r="RBZ30" s="179"/>
      <c r="RCA30" s="179"/>
      <c r="RCB30" s="179"/>
      <c r="RCC30" s="179"/>
      <c r="RCD30" s="179"/>
      <c r="RCE30" s="179"/>
      <c r="RCF30" s="179"/>
      <c r="RCG30" s="179"/>
      <c r="RCH30" s="179"/>
      <c r="RCI30" s="179"/>
      <c r="RCJ30" s="179"/>
      <c r="RCK30" s="179"/>
      <c r="RCL30" s="179"/>
      <c r="RCM30" s="179"/>
      <c r="RCN30" s="179"/>
      <c r="RCO30" s="179"/>
      <c r="RCP30" s="179"/>
      <c r="RCQ30" s="179"/>
      <c r="RCR30" s="179"/>
      <c r="RCS30" s="179"/>
      <c r="RCT30" s="179"/>
      <c r="RCU30" s="179"/>
      <c r="RCV30" s="179"/>
      <c r="RCW30" s="179"/>
      <c r="RCX30" s="179"/>
      <c r="RCY30" s="179"/>
      <c r="RCZ30" s="179"/>
      <c r="RDA30" s="179"/>
      <c r="RDB30" s="179"/>
      <c r="RDC30" s="179"/>
      <c r="RDD30" s="179"/>
      <c r="RDE30" s="179"/>
      <c r="RDF30" s="179"/>
      <c r="RDG30" s="179"/>
      <c r="RDH30" s="179"/>
      <c r="RDI30" s="179"/>
      <c r="RDJ30" s="179"/>
      <c r="RDK30" s="179"/>
      <c r="RDL30" s="179"/>
      <c r="RDM30" s="179"/>
      <c r="RDN30" s="179"/>
      <c r="RDO30" s="179"/>
      <c r="RDP30" s="179"/>
      <c r="RDQ30" s="179"/>
      <c r="RDR30" s="179"/>
      <c r="RDS30" s="179"/>
      <c r="RDT30" s="179"/>
      <c r="RDU30" s="179"/>
      <c r="RDV30" s="179"/>
      <c r="RDW30" s="179"/>
      <c r="RDX30" s="179"/>
      <c r="RDY30" s="179"/>
      <c r="RDZ30" s="179"/>
      <c r="REA30" s="179"/>
      <c r="REB30" s="179"/>
      <c r="REC30" s="179"/>
      <c r="RED30" s="179"/>
      <c r="REE30" s="179"/>
      <c r="REF30" s="179"/>
      <c r="REG30" s="179"/>
      <c r="REH30" s="179"/>
      <c r="REI30" s="179"/>
      <c r="REJ30" s="179"/>
      <c r="REK30" s="179"/>
      <c r="REL30" s="179"/>
      <c r="REM30" s="179"/>
      <c r="REN30" s="179"/>
      <c r="REO30" s="179"/>
      <c r="REP30" s="179"/>
      <c r="REQ30" s="179"/>
      <c r="RER30" s="179"/>
      <c r="RES30" s="179"/>
      <c r="RET30" s="179"/>
      <c r="REU30" s="179"/>
      <c r="REV30" s="179"/>
      <c r="REW30" s="179"/>
      <c r="REX30" s="179"/>
      <c r="REY30" s="179"/>
      <c r="REZ30" s="179"/>
      <c r="RFA30" s="179"/>
      <c r="RFB30" s="179"/>
      <c r="RFC30" s="179"/>
      <c r="RFD30" s="179"/>
      <c r="RFE30" s="179"/>
      <c r="RFF30" s="179"/>
      <c r="RFG30" s="179"/>
      <c r="RFH30" s="179"/>
      <c r="RFI30" s="179"/>
      <c r="RFJ30" s="179"/>
      <c r="RFK30" s="179"/>
      <c r="RFL30" s="179"/>
      <c r="RFM30" s="179"/>
      <c r="RFN30" s="179"/>
      <c r="RFO30" s="179"/>
      <c r="RFP30" s="179"/>
      <c r="RFQ30" s="179"/>
      <c r="RFR30" s="179"/>
      <c r="RFS30" s="179"/>
      <c r="RFT30" s="179"/>
      <c r="RFU30" s="179"/>
      <c r="RFV30" s="179"/>
      <c r="RFW30" s="179"/>
      <c r="RFX30" s="179"/>
      <c r="RFY30" s="179"/>
      <c r="RFZ30" s="179"/>
      <c r="RGA30" s="179"/>
      <c r="RGB30" s="179"/>
      <c r="RGC30" s="179"/>
      <c r="RGD30" s="179"/>
      <c r="RGE30" s="179"/>
      <c r="RGF30" s="179"/>
      <c r="RGG30" s="179"/>
      <c r="RGH30" s="179"/>
      <c r="RGI30" s="179"/>
      <c r="RGJ30" s="179"/>
      <c r="RGK30" s="179"/>
      <c r="RGL30" s="179"/>
      <c r="RGM30" s="179"/>
      <c r="RGN30" s="179"/>
      <c r="RGO30" s="179"/>
      <c r="RGP30" s="179"/>
      <c r="RGQ30" s="179"/>
      <c r="RGR30" s="179"/>
      <c r="RGS30" s="179"/>
      <c r="RGT30" s="179"/>
      <c r="RGU30" s="179"/>
      <c r="RGV30" s="179"/>
      <c r="RGW30" s="179"/>
      <c r="RGX30" s="179"/>
      <c r="RGY30" s="179"/>
      <c r="RGZ30" s="179"/>
      <c r="RHA30" s="179"/>
      <c r="RHB30" s="179"/>
      <c r="RHC30" s="179"/>
      <c r="RHD30" s="179"/>
      <c r="RHE30" s="179"/>
      <c r="RHF30" s="179"/>
      <c r="RHG30" s="179"/>
      <c r="RHH30" s="179"/>
      <c r="RHI30" s="179"/>
      <c r="RHJ30" s="179"/>
      <c r="RHK30" s="179"/>
      <c r="RHL30" s="179"/>
      <c r="RHM30" s="179"/>
      <c r="RHN30" s="179"/>
      <c r="RHO30" s="179"/>
      <c r="RHP30" s="179"/>
      <c r="RHQ30" s="179"/>
      <c r="RHR30" s="179"/>
      <c r="RHS30" s="179"/>
      <c r="RHT30" s="179"/>
      <c r="RHU30" s="179"/>
      <c r="RHV30" s="179"/>
      <c r="RHW30" s="179"/>
      <c r="RHX30" s="179"/>
      <c r="RHY30" s="179"/>
      <c r="RHZ30" s="179"/>
      <c r="RIA30" s="179"/>
      <c r="RIB30" s="179"/>
      <c r="RIC30" s="179"/>
      <c r="RID30" s="179"/>
      <c r="RIE30" s="179"/>
      <c r="RIF30" s="179"/>
      <c r="RIG30" s="179"/>
      <c r="RIH30" s="179"/>
      <c r="RII30" s="179"/>
      <c r="RIJ30" s="179"/>
      <c r="RIK30" s="179"/>
      <c r="RIL30" s="179"/>
      <c r="RIM30" s="179"/>
      <c r="RIN30" s="179"/>
      <c r="RIO30" s="179"/>
      <c r="RIP30" s="179"/>
      <c r="RIQ30" s="179"/>
      <c r="RIR30" s="179"/>
      <c r="RIS30" s="179"/>
      <c r="RIT30" s="179"/>
      <c r="RIU30" s="179"/>
      <c r="RIV30" s="179"/>
      <c r="RIW30" s="179"/>
      <c r="RIX30" s="179"/>
      <c r="RIY30" s="179"/>
      <c r="RIZ30" s="179"/>
      <c r="RJA30" s="179"/>
      <c r="RJB30" s="179"/>
      <c r="RJC30" s="179"/>
      <c r="RJD30" s="179"/>
      <c r="RJE30" s="179"/>
      <c r="RJF30" s="179"/>
      <c r="RJG30" s="179"/>
      <c r="RJH30" s="179"/>
      <c r="RJI30" s="179"/>
      <c r="RJJ30" s="179"/>
      <c r="RJK30" s="179"/>
      <c r="RJL30" s="179"/>
      <c r="RJM30" s="179"/>
      <c r="RJN30" s="179"/>
      <c r="RJO30" s="179"/>
      <c r="RJP30" s="179"/>
      <c r="RJQ30" s="179"/>
      <c r="RJR30" s="179"/>
      <c r="RJS30" s="179"/>
      <c r="RJT30" s="179"/>
      <c r="RJU30" s="179"/>
      <c r="RJV30" s="179"/>
      <c r="RJW30" s="179"/>
      <c r="RJX30" s="179"/>
      <c r="RJY30" s="179"/>
      <c r="RJZ30" s="179"/>
      <c r="RKA30" s="179"/>
      <c r="RKB30" s="179"/>
      <c r="RKC30" s="179"/>
      <c r="RKD30" s="179"/>
      <c r="RKE30" s="179"/>
      <c r="RKF30" s="179"/>
      <c r="RKG30" s="179"/>
      <c r="RKH30" s="179"/>
      <c r="RKI30" s="179"/>
      <c r="RKJ30" s="179"/>
      <c r="RKK30" s="179"/>
      <c r="RKL30" s="179"/>
      <c r="RKM30" s="179"/>
      <c r="RKN30" s="179"/>
      <c r="RKO30" s="179"/>
      <c r="RKP30" s="179"/>
      <c r="RKQ30" s="179"/>
      <c r="RKR30" s="179"/>
      <c r="RKS30" s="179"/>
      <c r="RKT30" s="179"/>
      <c r="RKU30" s="179"/>
      <c r="RKV30" s="179"/>
      <c r="RKW30" s="179"/>
      <c r="RKX30" s="179"/>
      <c r="RKY30" s="179"/>
      <c r="RKZ30" s="179"/>
      <c r="RLA30" s="179"/>
      <c r="RLB30" s="179"/>
      <c r="RLC30" s="179"/>
      <c r="RLD30" s="179"/>
      <c r="RLE30" s="179"/>
      <c r="RLF30" s="179"/>
      <c r="RLG30" s="179"/>
      <c r="RLH30" s="179"/>
      <c r="RLI30" s="179"/>
      <c r="RLJ30" s="179"/>
      <c r="RLK30" s="179"/>
      <c r="RLL30" s="179"/>
      <c r="RLM30" s="179"/>
      <c r="RLN30" s="179"/>
      <c r="RLO30" s="179"/>
      <c r="RLP30" s="179"/>
      <c r="RLQ30" s="179"/>
      <c r="RLR30" s="179"/>
      <c r="RLS30" s="179"/>
      <c r="RLT30" s="179"/>
      <c r="RLU30" s="179"/>
      <c r="RLV30" s="179"/>
      <c r="RLW30" s="179"/>
      <c r="RLX30" s="179"/>
      <c r="RLY30" s="179"/>
      <c r="RLZ30" s="179"/>
      <c r="RMA30" s="179"/>
      <c r="RMB30" s="179"/>
      <c r="RMC30" s="179"/>
      <c r="RMD30" s="179"/>
      <c r="RME30" s="179"/>
      <c r="RMF30" s="179"/>
      <c r="RMG30" s="179"/>
      <c r="RMH30" s="179"/>
      <c r="RMI30" s="179"/>
      <c r="RMJ30" s="179"/>
      <c r="RMK30" s="179"/>
      <c r="RML30" s="179"/>
      <c r="RMM30" s="179"/>
      <c r="RMN30" s="179"/>
      <c r="RMO30" s="179"/>
      <c r="RMP30" s="179"/>
      <c r="RMQ30" s="179"/>
      <c r="RMR30" s="179"/>
      <c r="RMS30" s="179"/>
      <c r="RMT30" s="179"/>
      <c r="RMU30" s="179"/>
      <c r="RMV30" s="179"/>
      <c r="RMW30" s="179"/>
      <c r="RMX30" s="179"/>
      <c r="RMY30" s="179"/>
      <c r="RMZ30" s="179"/>
      <c r="RNA30" s="179"/>
      <c r="RNB30" s="179"/>
      <c r="RNC30" s="179"/>
      <c r="RND30" s="179"/>
      <c r="RNE30" s="179"/>
      <c r="RNF30" s="179"/>
      <c r="RNG30" s="179"/>
      <c r="RNH30" s="179"/>
      <c r="RNI30" s="179"/>
      <c r="RNJ30" s="179"/>
      <c r="RNK30" s="179"/>
      <c r="RNL30" s="179"/>
      <c r="RNM30" s="179"/>
      <c r="RNN30" s="179"/>
      <c r="RNO30" s="179"/>
      <c r="RNP30" s="179"/>
      <c r="RNQ30" s="179"/>
      <c r="RNR30" s="179"/>
      <c r="RNS30" s="179"/>
      <c r="RNT30" s="179"/>
      <c r="RNU30" s="179"/>
      <c r="RNV30" s="179"/>
      <c r="RNW30" s="179"/>
      <c r="RNX30" s="179"/>
      <c r="RNY30" s="179"/>
      <c r="RNZ30" s="179"/>
      <c r="ROA30" s="179"/>
      <c r="ROB30" s="179"/>
      <c r="ROC30" s="179"/>
      <c r="ROD30" s="179"/>
      <c r="ROE30" s="179"/>
      <c r="ROF30" s="179"/>
      <c r="ROG30" s="179"/>
      <c r="ROH30" s="179"/>
      <c r="ROI30" s="179"/>
      <c r="ROJ30" s="179"/>
      <c r="ROK30" s="179"/>
      <c r="ROL30" s="179"/>
      <c r="ROM30" s="179"/>
      <c r="RON30" s="179"/>
      <c r="ROO30" s="179"/>
      <c r="ROP30" s="179"/>
      <c r="ROQ30" s="179"/>
      <c r="ROR30" s="179"/>
      <c r="ROS30" s="179"/>
      <c r="ROT30" s="179"/>
      <c r="ROU30" s="179"/>
      <c r="ROV30" s="179"/>
      <c r="ROW30" s="179"/>
      <c r="ROX30" s="179"/>
      <c r="ROY30" s="179"/>
      <c r="ROZ30" s="179"/>
      <c r="RPA30" s="179"/>
      <c r="RPB30" s="179"/>
      <c r="RPC30" s="179"/>
      <c r="RPD30" s="179"/>
      <c r="RPE30" s="179"/>
      <c r="RPF30" s="179"/>
      <c r="RPG30" s="179"/>
      <c r="RPH30" s="179"/>
      <c r="RPI30" s="179"/>
      <c r="RPJ30" s="179"/>
      <c r="RPK30" s="179"/>
      <c r="RPL30" s="179"/>
      <c r="RPM30" s="179"/>
      <c r="RPN30" s="179"/>
      <c r="RPO30" s="179"/>
      <c r="RPP30" s="179"/>
      <c r="RPQ30" s="179"/>
      <c r="RPR30" s="179"/>
      <c r="RPS30" s="179"/>
      <c r="RPT30" s="179"/>
      <c r="RPU30" s="179"/>
      <c r="RPV30" s="179"/>
      <c r="RPW30" s="179"/>
      <c r="RPX30" s="179"/>
      <c r="RPY30" s="179"/>
      <c r="RPZ30" s="179"/>
      <c r="RQA30" s="179"/>
      <c r="RQB30" s="179"/>
      <c r="RQC30" s="179"/>
      <c r="RQD30" s="179"/>
      <c r="RQE30" s="179"/>
      <c r="RQF30" s="179"/>
      <c r="RQG30" s="179"/>
      <c r="RQH30" s="179"/>
      <c r="RQI30" s="179"/>
      <c r="RQJ30" s="179"/>
      <c r="RQK30" s="179"/>
      <c r="RQL30" s="179"/>
      <c r="RQM30" s="179"/>
      <c r="RQN30" s="179"/>
      <c r="RQO30" s="179"/>
      <c r="RQP30" s="179"/>
      <c r="RQQ30" s="179"/>
      <c r="RQR30" s="179"/>
      <c r="RQS30" s="179"/>
      <c r="RQT30" s="179"/>
      <c r="RQU30" s="179"/>
      <c r="RQV30" s="179"/>
      <c r="RQW30" s="179"/>
      <c r="RQX30" s="179"/>
      <c r="RQY30" s="179"/>
      <c r="RQZ30" s="179"/>
      <c r="RRA30" s="179"/>
      <c r="RRB30" s="179"/>
      <c r="RRC30" s="179"/>
      <c r="RRD30" s="179"/>
      <c r="RRE30" s="179"/>
      <c r="RRF30" s="179"/>
      <c r="RRG30" s="179"/>
      <c r="RRH30" s="179"/>
      <c r="RRI30" s="179"/>
      <c r="RRJ30" s="179"/>
      <c r="RRK30" s="179"/>
      <c r="RRL30" s="179"/>
      <c r="RRM30" s="179"/>
      <c r="RRN30" s="179"/>
      <c r="RRO30" s="179"/>
      <c r="RRP30" s="179"/>
      <c r="RRQ30" s="179"/>
      <c r="RRR30" s="179"/>
      <c r="RRS30" s="179"/>
      <c r="RRT30" s="179"/>
      <c r="RRU30" s="179"/>
      <c r="RRV30" s="179"/>
      <c r="RRW30" s="179"/>
      <c r="RRX30" s="179"/>
      <c r="RRY30" s="179"/>
      <c r="RRZ30" s="179"/>
      <c r="RSA30" s="179"/>
      <c r="RSB30" s="179"/>
      <c r="RSC30" s="179"/>
      <c r="RSD30" s="179"/>
      <c r="RSE30" s="179"/>
      <c r="RSF30" s="179"/>
      <c r="RSG30" s="179"/>
      <c r="RSH30" s="179"/>
      <c r="RSI30" s="179"/>
      <c r="RSJ30" s="179"/>
      <c r="RSK30" s="179"/>
      <c r="RSL30" s="179"/>
      <c r="RSM30" s="179"/>
      <c r="RSN30" s="179"/>
      <c r="RSO30" s="179"/>
      <c r="RSP30" s="179"/>
      <c r="RSQ30" s="179"/>
      <c r="RSR30" s="179"/>
      <c r="RSS30" s="179"/>
      <c r="RST30" s="179"/>
      <c r="RSU30" s="179"/>
      <c r="RSV30" s="179"/>
      <c r="RSW30" s="179"/>
      <c r="RSX30" s="179"/>
      <c r="RSY30" s="179"/>
      <c r="RSZ30" s="179"/>
      <c r="RTA30" s="179"/>
      <c r="RTB30" s="179"/>
      <c r="RTC30" s="179"/>
      <c r="RTD30" s="179"/>
      <c r="RTE30" s="179"/>
      <c r="RTF30" s="179"/>
      <c r="RTG30" s="179"/>
      <c r="RTH30" s="179"/>
      <c r="RTI30" s="179"/>
      <c r="RTJ30" s="179"/>
      <c r="RTK30" s="179"/>
      <c r="RTL30" s="179"/>
      <c r="RTM30" s="179"/>
      <c r="RTN30" s="179"/>
      <c r="RTO30" s="179"/>
      <c r="RTP30" s="179"/>
      <c r="RTQ30" s="179"/>
      <c r="RTR30" s="179"/>
      <c r="RTS30" s="179"/>
      <c r="RTT30" s="179"/>
      <c r="RTU30" s="179"/>
      <c r="RTV30" s="179"/>
      <c r="RTW30" s="179"/>
      <c r="RTX30" s="179"/>
      <c r="RTY30" s="179"/>
      <c r="RTZ30" s="179"/>
      <c r="RUA30" s="179"/>
      <c r="RUB30" s="179"/>
      <c r="RUC30" s="179"/>
      <c r="RUD30" s="179"/>
      <c r="RUE30" s="179"/>
      <c r="RUF30" s="179"/>
      <c r="RUG30" s="179"/>
      <c r="RUH30" s="179"/>
      <c r="RUI30" s="179"/>
      <c r="RUJ30" s="179"/>
      <c r="RUK30" s="179"/>
      <c r="RUL30" s="179"/>
      <c r="RUM30" s="179"/>
      <c r="RUN30" s="179"/>
      <c r="RUO30" s="179"/>
      <c r="RUP30" s="179"/>
      <c r="RUQ30" s="179"/>
      <c r="RUR30" s="179"/>
      <c r="RUS30" s="179"/>
      <c r="RUT30" s="179"/>
      <c r="RUU30" s="179"/>
      <c r="RUV30" s="179"/>
      <c r="RUW30" s="179"/>
      <c r="RUX30" s="179"/>
      <c r="RUY30" s="179"/>
      <c r="RUZ30" s="179"/>
      <c r="RVA30" s="179"/>
      <c r="RVB30" s="179"/>
      <c r="RVC30" s="179"/>
      <c r="RVD30" s="179"/>
      <c r="RVE30" s="179"/>
      <c r="RVF30" s="179"/>
      <c r="RVG30" s="179"/>
      <c r="RVH30" s="179"/>
      <c r="RVI30" s="179"/>
      <c r="RVJ30" s="179"/>
      <c r="RVK30" s="179"/>
      <c r="RVL30" s="179"/>
      <c r="RVM30" s="179"/>
      <c r="RVN30" s="179"/>
      <c r="RVO30" s="179"/>
      <c r="RVP30" s="179"/>
      <c r="RVQ30" s="179"/>
      <c r="RVR30" s="179"/>
      <c r="RVS30" s="179"/>
      <c r="RVT30" s="179"/>
      <c r="RVU30" s="179"/>
      <c r="RVV30" s="179"/>
      <c r="RVW30" s="179"/>
      <c r="RVX30" s="179"/>
      <c r="RVY30" s="179"/>
      <c r="RVZ30" s="179"/>
      <c r="RWA30" s="179"/>
      <c r="RWB30" s="179"/>
      <c r="RWC30" s="179"/>
      <c r="RWD30" s="179"/>
      <c r="RWE30" s="179"/>
      <c r="RWF30" s="179"/>
      <c r="RWG30" s="179"/>
      <c r="RWH30" s="179"/>
      <c r="RWI30" s="179"/>
      <c r="RWJ30" s="179"/>
      <c r="RWK30" s="179"/>
      <c r="RWL30" s="179"/>
      <c r="RWM30" s="179"/>
      <c r="RWN30" s="179"/>
      <c r="RWO30" s="179"/>
      <c r="RWP30" s="179"/>
      <c r="RWQ30" s="179"/>
      <c r="RWR30" s="179"/>
      <c r="RWS30" s="179"/>
      <c r="RWT30" s="179"/>
      <c r="RWU30" s="179"/>
      <c r="RWV30" s="179"/>
      <c r="RWW30" s="179"/>
      <c r="RWX30" s="179"/>
      <c r="RWY30" s="179"/>
      <c r="RWZ30" s="179"/>
      <c r="RXA30" s="179"/>
      <c r="RXB30" s="179"/>
      <c r="RXC30" s="179"/>
      <c r="RXD30" s="179"/>
      <c r="RXE30" s="179"/>
      <c r="RXF30" s="179"/>
      <c r="RXG30" s="179"/>
      <c r="RXH30" s="179"/>
      <c r="RXI30" s="179"/>
      <c r="RXJ30" s="179"/>
      <c r="RXK30" s="179"/>
      <c r="RXL30" s="179"/>
      <c r="RXM30" s="179"/>
      <c r="RXN30" s="179"/>
      <c r="RXO30" s="179"/>
      <c r="RXP30" s="179"/>
      <c r="RXQ30" s="179"/>
      <c r="RXR30" s="179"/>
      <c r="RXS30" s="179"/>
      <c r="RXT30" s="179"/>
      <c r="RXU30" s="179"/>
      <c r="RXV30" s="179"/>
      <c r="RXW30" s="179"/>
      <c r="RXX30" s="179"/>
      <c r="RXY30" s="179"/>
      <c r="RXZ30" s="179"/>
      <c r="RYA30" s="179"/>
      <c r="RYB30" s="179"/>
      <c r="RYC30" s="179"/>
      <c r="RYD30" s="179"/>
      <c r="RYE30" s="179"/>
      <c r="RYF30" s="179"/>
      <c r="RYG30" s="179"/>
      <c r="RYH30" s="179"/>
      <c r="RYI30" s="179"/>
      <c r="RYJ30" s="179"/>
      <c r="RYK30" s="179"/>
      <c r="RYL30" s="179"/>
      <c r="RYM30" s="179"/>
      <c r="RYN30" s="179"/>
      <c r="RYO30" s="179"/>
      <c r="RYP30" s="179"/>
      <c r="RYQ30" s="179"/>
      <c r="RYR30" s="179"/>
      <c r="RYS30" s="179"/>
      <c r="RYT30" s="179"/>
      <c r="RYU30" s="179"/>
      <c r="RYV30" s="179"/>
      <c r="RYW30" s="179"/>
      <c r="RYX30" s="179"/>
      <c r="RYY30" s="179"/>
      <c r="RYZ30" s="179"/>
      <c r="RZA30" s="179"/>
      <c r="RZB30" s="179"/>
      <c r="RZC30" s="179"/>
      <c r="RZD30" s="179"/>
      <c r="RZE30" s="179"/>
      <c r="RZF30" s="179"/>
      <c r="RZG30" s="179"/>
      <c r="RZH30" s="179"/>
      <c r="RZI30" s="179"/>
      <c r="RZJ30" s="179"/>
      <c r="RZK30" s="179"/>
      <c r="RZL30" s="179"/>
      <c r="RZM30" s="179"/>
      <c r="RZN30" s="179"/>
      <c r="RZO30" s="179"/>
      <c r="RZP30" s="179"/>
      <c r="RZQ30" s="179"/>
      <c r="RZR30" s="179"/>
      <c r="RZS30" s="179"/>
      <c r="RZT30" s="179"/>
      <c r="RZU30" s="179"/>
      <c r="RZV30" s="179"/>
      <c r="RZW30" s="179"/>
      <c r="RZX30" s="179"/>
      <c r="RZY30" s="179"/>
      <c r="RZZ30" s="179"/>
      <c r="SAA30" s="179"/>
      <c r="SAB30" s="179"/>
      <c r="SAC30" s="179"/>
      <c r="SAD30" s="179"/>
      <c r="SAE30" s="179"/>
      <c r="SAF30" s="179"/>
      <c r="SAG30" s="179"/>
      <c r="SAH30" s="179"/>
      <c r="SAI30" s="179"/>
      <c r="SAJ30" s="179"/>
      <c r="SAK30" s="179"/>
      <c r="SAL30" s="179"/>
      <c r="SAM30" s="179"/>
      <c r="SAN30" s="179"/>
      <c r="SAO30" s="179"/>
      <c r="SAP30" s="179"/>
      <c r="SAQ30" s="179"/>
      <c r="SAR30" s="179"/>
      <c r="SAS30" s="179"/>
      <c r="SAT30" s="179"/>
      <c r="SAU30" s="179"/>
      <c r="SAV30" s="179"/>
      <c r="SAW30" s="179"/>
      <c r="SAX30" s="179"/>
      <c r="SAY30" s="179"/>
      <c r="SAZ30" s="179"/>
      <c r="SBA30" s="179"/>
      <c r="SBB30" s="179"/>
      <c r="SBC30" s="179"/>
      <c r="SBD30" s="179"/>
      <c r="SBE30" s="179"/>
      <c r="SBF30" s="179"/>
      <c r="SBG30" s="179"/>
      <c r="SBH30" s="179"/>
      <c r="SBI30" s="179"/>
      <c r="SBJ30" s="179"/>
      <c r="SBK30" s="179"/>
      <c r="SBL30" s="179"/>
      <c r="SBM30" s="179"/>
      <c r="SBN30" s="179"/>
      <c r="SBO30" s="179"/>
      <c r="SBP30" s="179"/>
      <c r="SBQ30" s="179"/>
      <c r="SBR30" s="179"/>
      <c r="SBS30" s="179"/>
      <c r="SBT30" s="179"/>
      <c r="SBU30" s="179"/>
      <c r="SBV30" s="179"/>
      <c r="SBW30" s="179"/>
      <c r="SBX30" s="179"/>
      <c r="SBY30" s="179"/>
      <c r="SBZ30" s="179"/>
      <c r="SCA30" s="179"/>
      <c r="SCB30" s="179"/>
      <c r="SCC30" s="179"/>
      <c r="SCD30" s="179"/>
      <c r="SCE30" s="179"/>
      <c r="SCF30" s="179"/>
      <c r="SCG30" s="179"/>
      <c r="SCH30" s="179"/>
      <c r="SCI30" s="179"/>
      <c r="SCJ30" s="179"/>
      <c r="SCK30" s="179"/>
      <c r="SCL30" s="179"/>
      <c r="SCM30" s="179"/>
      <c r="SCN30" s="179"/>
      <c r="SCO30" s="179"/>
      <c r="SCP30" s="179"/>
      <c r="SCQ30" s="179"/>
      <c r="SCR30" s="179"/>
      <c r="SCS30" s="179"/>
      <c r="SCT30" s="179"/>
      <c r="SCU30" s="179"/>
      <c r="SCV30" s="179"/>
      <c r="SCW30" s="179"/>
      <c r="SCX30" s="179"/>
      <c r="SCY30" s="179"/>
      <c r="SCZ30" s="179"/>
      <c r="SDA30" s="179"/>
      <c r="SDB30" s="179"/>
      <c r="SDC30" s="179"/>
      <c r="SDD30" s="179"/>
      <c r="SDE30" s="179"/>
      <c r="SDF30" s="179"/>
      <c r="SDG30" s="179"/>
      <c r="SDH30" s="179"/>
      <c r="SDI30" s="179"/>
      <c r="SDJ30" s="179"/>
      <c r="SDK30" s="179"/>
      <c r="SDL30" s="179"/>
      <c r="SDM30" s="179"/>
      <c r="SDN30" s="179"/>
      <c r="SDO30" s="179"/>
      <c r="SDP30" s="179"/>
      <c r="SDQ30" s="179"/>
      <c r="SDR30" s="179"/>
      <c r="SDS30" s="179"/>
      <c r="SDT30" s="179"/>
      <c r="SDU30" s="179"/>
      <c r="SDV30" s="179"/>
      <c r="SDW30" s="179"/>
      <c r="SDX30" s="179"/>
      <c r="SDY30" s="179"/>
      <c r="SDZ30" s="179"/>
      <c r="SEA30" s="179"/>
      <c r="SEB30" s="179"/>
      <c r="SEC30" s="179"/>
      <c r="SED30" s="179"/>
      <c r="SEE30" s="179"/>
      <c r="SEF30" s="179"/>
      <c r="SEG30" s="179"/>
      <c r="SEH30" s="179"/>
      <c r="SEI30" s="179"/>
      <c r="SEJ30" s="179"/>
      <c r="SEK30" s="179"/>
      <c r="SEL30" s="179"/>
      <c r="SEM30" s="179"/>
      <c r="SEN30" s="179"/>
      <c r="SEO30" s="179"/>
      <c r="SEP30" s="179"/>
      <c r="SEQ30" s="179"/>
      <c r="SER30" s="179"/>
      <c r="SES30" s="179"/>
      <c r="SET30" s="179"/>
      <c r="SEU30" s="179"/>
      <c r="SEV30" s="179"/>
      <c r="SEW30" s="179"/>
      <c r="SEX30" s="179"/>
      <c r="SEY30" s="179"/>
      <c r="SEZ30" s="179"/>
      <c r="SFA30" s="179"/>
      <c r="SFB30" s="179"/>
      <c r="SFC30" s="179"/>
      <c r="SFD30" s="179"/>
      <c r="SFE30" s="179"/>
      <c r="SFF30" s="179"/>
      <c r="SFG30" s="179"/>
      <c r="SFH30" s="179"/>
      <c r="SFI30" s="179"/>
      <c r="SFJ30" s="179"/>
      <c r="SFK30" s="179"/>
      <c r="SFL30" s="179"/>
      <c r="SFM30" s="179"/>
      <c r="SFN30" s="179"/>
      <c r="SFO30" s="179"/>
      <c r="SFP30" s="179"/>
      <c r="SFQ30" s="179"/>
      <c r="SFR30" s="179"/>
      <c r="SFS30" s="179"/>
      <c r="SFT30" s="179"/>
      <c r="SFU30" s="179"/>
      <c r="SFV30" s="179"/>
      <c r="SFW30" s="179"/>
      <c r="SFX30" s="179"/>
      <c r="SFY30" s="179"/>
      <c r="SFZ30" s="179"/>
      <c r="SGA30" s="179"/>
      <c r="SGB30" s="179"/>
      <c r="SGC30" s="179"/>
      <c r="SGD30" s="179"/>
      <c r="SGE30" s="179"/>
      <c r="SGF30" s="179"/>
      <c r="SGG30" s="179"/>
      <c r="SGH30" s="179"/>
      <c r="SGI30" s="179"/>
      <c r="SGJ30" s="179"/>
      <c r="SGK30" s="179"/>
      <c r="SGL30" s="179"/>
      <c r="SGM30" s="179"/>
      <c r="SGN30" s="179"/>
      <c r="SGO30" s="179"/>
      <c r="SGP30" s="179"/>
      <c r="SGQ30" s="179"/>
      <c r="SGR30" s="179"/>
      <c r="SGS30" s="179"/>
      <c r="SGT30" s="179"/>
      <c r="SGU30" s="179"/>
      <c r="SGV30" s="179"/>
      <c r="SGW30" s="179"/>
      <c r="SGX30" s="179"/>
      <c r="SGY30" s="179"/>
      <c r="SGZ30" s="179"/>
      <c r="SHA30" s="179"/>
      <c r="SHB30" s="179"/>
      <c r="SHC30" s="179"/>
      <c r="SHD30" s="179"/>
      <c r="SHE30" s="179"/>
      <c r="SHF30" s="179"/>
      <c r="SHG30" s="179"/>
      <c r="SHH30" s="179"/>
      <c r="SHI30" s="179"/>
      <c r="SHJ30" s="179"/>
      <c r="SHK30" s="179"/>
      <c r="SHL30" s="179"/>
      <c r="SHM30" s="179"/>
      <c r="SHN30" s="179"/>
      <c r="SHO30" s="179"/>
      <c r="SHP30" s="179"/>
      <c r="SHQ30" s="179"/>
      <c r="SHR30" s="179"/>
      <c r="SHS30" s="179"/>
      <c r="SHT30" s="179"/>
      <c r="SHU30" s="179"/>
      <c r="SHV30" s="179"/>
      <c r="SHW30" s="179"/>
      <c r="SHX30" s="179"/>
      <c r="SHY30" s="179"/>
      <c r="SHZ30" s="179"/>
      <c r="SIA30" s="179"/>
      <c r="SIB30" s="179"/>
      <c r="SIC30" s="179"/>
      <c r="SID30" s="179"/>
      <c r="SIE30" s="179"/>
      <c r="SIF30" s="179"/>
      <c r="SIG30" s="179"/>
      <c r="SIH30" s="179"/>
      <c r="SII30" s="179"/>
      <c r="SIJ30" s="179"/>
      <c r="SIK30" s="179"/>
      <c r="SIL30" s="179"/>
      <c r="SIM30" s="179"/>
      <c r="SIN30" s="179"/>
      <c r="SIO30" s="179"/>
      <c r="SIP30" s="179"/>
      <c r="SIQ30" s="179"/>
      <c r="SIR30" s="179"/>
      <c r="SIS30" s="179"/>
      <c r="SIT30" s="179"/>
      <c r="SIU30" s="179"/>
      <c r="SIV30" s="179"/>
      <c r="SIW30" s="179"/>
      <c r="SIX30" s="179"/>
      <c r="SIY30" s="179"/>
      <c r="SIZ30" s="179"/>
      <c r="SJA30" s="179"/>
      <c r="SJB30" s="179"/>
      <c r="SJC30" s="179"/>
      <c r="SJD30" s="179"/>
      <c r="SJE30" s="179"/>
      <c r="SJF30" s="179"/>
      <c r="SJG30" s="179"/>
      <c r="SJH30" s="179"/>
      <c r="SJI30" s="179"/>
      <c r="SJJ30" s="179"/>
      <c r="SJK30" s="179"/>
      <c r="SJL30" s="179"/>
      <c r="SJM30" s="179"/>
      <c r="SJN30" s="179"/>
      <c r="SJO30" s="179"/>
      <c r="SJP30" s="179"/>
      <c r="SJQ30" s="179"/>
      <c r="SJR30" s="179"/>
      <c r="SJS30" s="179"/>
      <c r="SJT30" s="179"/>
      <c r="SJU30" s="179"/>
      <c r="SJV30" s="179"/>
      <c r="SJW30" s="179"/>
      <c r="SJX30" s="179"/>
      <c r="SJY30" s="179"/>
      <c r="SJZ30" s="179"/>
      <c r="SKA30" s="179"/>
      <c r="SKB30" s="179"/>
      <c r="SKC30" s="179"/>
      <c r="SKD30" s="179"/>
      <c r="SKE30" s="179"/>
      <c r="SKF30" s="179"/>
      <c r="SKG30" s="179"/>
      <c r="SKH30" s="179"/>
      <c r="SKI30" s="179"/>
      <c r="SKJ30" s="179"/>
      <c r="SKK30" s="179"/>
      <c r="SKL30" s="179"/>
      <c r="SKM30" s="179"/>
      <c r="SKN30" s="179"/>
      <c r="SKO30" s="179"/>
      <c r="SKP30" s="179"/>
      <c r="SKQ30" s="179"/>
      <c r="SKR30" s="179"/>
      <c r="SKS30" s="179"/>
      <c r="SKT30" s="179"/>
      <c r="SKU30" s="179"/>
      <c r="SKV30" s="179"/>
      <c r="SKW30" s="179"/>
      <c r="SKX30" s="179"/>
      <c r="SKY30" s="179"/>
      <c r="SKZ30" s="179"/>
      <c r="SLA30" s="179"/>
      <c r="SLB30" s="179"/>
      <c r="SLC30" s="179"/>
      <c r="SLD30" s="179"/>
      <c r="SLE30" s="179"/>
      <c r="SLF30" s="179"/>
      <c r="SLG30" s="179"/>
      <c r="SLH30" s="179"/>
      <c r="SLI30" s="179"/>
      <c r="SLJ30" s="179"/>
      <c r="SLK30" s="179"/>
      <c r="SLL30" s="179"/>
      <c r="SLM30" s="179"/>
      <c r="SLN30" s="179"/>
      <c r="SLO30" s="179"/>
      <c r="SLP30" s="179"/>
      <c r="SLQ30" s="179"/>
      <c r="SLR30" s="179"/>
      <c r="SLS30" s="179"/>
      <c r="SLT30" s="179"/>
      <c r="SLU30" s="179"/>
      <c r="SLV30" s="179"/>
      <c r="SLW30" s="179"/>
      <c r="SLX30" s="179"/>
      <c r="SLY30" s="179"/>
      <c r="SLZ30" s="179"/>
      <c r="SMA30" s="179"/>
      <c r="SMB30" s="179"/>
      <c r="SMC30" s="179"/>
      <c r="SMD30" s="179"/>
      <c r="SME30" s="179"/>
      <c r="SMF30" s="179"/>
      <c r="SMG30" s="179"/>
      <c r="SMH30" s="179"/>
      <c r="SMI30" s="179"/>
      <c r="SMJ30" s="179"/>
      <c r="SMK30" s="179"/>
      <c r="SML30" s="179"/>
      <c r="SMM30" s="179"/>
      <c r="SMN30" s="179"/>
      <c r="SMO30" s="179"/>
      <c r="SMP30" s="179"/>
      <c r="SMQ30" s="179"/>
      <c r="SMR30" s="179"/>
      <c r="SMS30" s="179"/>
      <c r="SMT30" s="179"/>
      <c r="SMU30" s="179"/>
      <c r="SMV30" s="179"/>
      <c r="SMW30" s="179"/>
      <c r="SMX30" s="179"/>
      <c r="SMY30" s="179"/>
      <c r="SMZ30" s="179"/>
      <c r="SNA30" s="179"/>
      <c r="SNB30" s="179"/>
      <c r="SNC30" s="179"/>
      <c r="SND30" s="179"/>
      <c r="SNE30" s="179"/>
      <c r="SNF30" s="179"/>
      <c r="SNG30" s="179"/>
      <c r="SNH30" s="179"/>
      <c r="SNI30" s="179"/>
      <c r="SNJ30" s="179"/>
      <c r="SNK30" s="179"/>
      <c r="SNL30" s="179"/>
      <c r="SNM30" s="179"/>
      <c r="SNN30" s="179"/>
      <c r="SNO30" s="179"/>
      <c r="SNP30" s="179"/>
      <c r="SNQ30" s="179"/>
      <c r="SNR30" s="179"/>
      <c r="SNS30" s="179"/>
      <c r="SNT30" s="179"/>
      <c r="SNU30" s="179"/>
      <c r="SNV30" s="179"/>
      <c r="SNW30" s="179"/>
      <c r="SNX30" s="179"/>
      <c r="SNY30" s="179"/>
      <c r="SNZ30" s="179"/>
      <c r="SOA30" s="179"/>
      <c r="SOB30" s="179"/>
      <c r="SOC30" s="179"/>
      <c r="SOD30" s="179"/>
      <c r="SOE30" s="179"/>
      <c r="SOF30" s="179"/>
      <c r="SOG30" s="179"/>
      <c r="SOH30" s="179"/>
      <c r="SOI30" s="179"/>
      <c r="SOJ30" s="179"/>
      <c r="SOK30" s="179"/>
      <c r="SOL30" s="179"/>
      <c r="SOM30" s="179"/>
      <c r="SON30" s="179"/>
      <c r="SOO30" s="179"/>
      <c r="SOP30" s="179"/>
      <c r="SOQ30" s="179"/>
      <c r="SOR30" s="179"/>
      <c r="SOS30" s="179"/>
      <c r="SOT30" s="179"/>
      <c r="SOU30" s="179"/>
      <c r="SOV30" s="179"/>
      <c r="SOW30" s="179"/>
      <c r="SOX30" s="179"/>
      <c r="SOY30" s="179"/>
      <c r="SOZ30" s="179"/>
      <c r="SPA30" s="179"/>
      <c r="SPB30" s="179"/>
      <c r="SPC30" s="179"/>
      <c r="SPD30" s="179"/>
      <c r="SPE30" s="179"/>
      <c r="SPF30" s="179"/>
      <c r="SPG30" s="179"/>
      <c r="SPH30" s="179"/>
      <c r="SPI30" s="179"/>
      <c r="SPJ30" s="179"/>
      <c r="SPK30" s="179"/>
      <c r="SPL30" s="179"/>
      <c r="SPM30" s="179"/>
      <c r="SPN30" s="179"/>
      <c r="SPO30" s="179"/>
      <c r="SPP30" s="179"/>
      <c r="SPQ30" s="179"/>
      <c r="SPR30" s="179"/>
      <c r="SPS30" s="179"/>
      <c r="SPT30" s="179"/>
      <c r="SPU30" s="179"/>
      <c r="SPV30" s="179"/>
      <c r="SPW30" s="179"/>
      <c r="SPX30" s="179"/>
      <c r="SPY30" s="179"/>
      <c r="SPZ30" s="179"/>
      <c r="SQA30" s="179"/>
      <c r="SQB30" s="179"/>
      <c r="SQC30" s="179"/>
      <c r="SQD30" s="179"/>
      <c r="SQE30" s="179"/>
      <c r="SQF30" s="179"/>
      <c r="SQG30" s="179"/>
      <c r="SQH30" s="179"/>
      <c r="SQI30" s="179"/>
      <c r="SQJ30" s="179"/>
      <c r="SQK30" s="179"/>
      <c r="SQL30" s="179"/>
      <c r="SQM30" s="179"/>
      <c r="SQN30" s="179"/>
      <c r="SQO30" s="179"/>
      <c r="SQP30" s="179"/>
      <c r="SQQ30" s="179"/>
      <c r="SQR30" s="179"/>
      <c r="SQS30" s="179"/>
      <c r="SQT30" s="179"/>
      <c r="SQU30" s="179"/>
      <c r="SQV30" s="179"/>
      <c r="SQW30" s="179"/>
      <c r="SQX30" s="179"/>
      <c r="SQY30" s="179"/>
      <c r="SQZ30" s="179"/>
      <c r="SRA30" s="179"/>
      <c r="SRB30" s="179"/>
      <c r="SRC30" s="179"/>
      <c r="SRD30" s="179"/>
      <c r="SRE30" s="179"/>
      <c r="SRF30" s="179"/>
      <c r="SRG30" s="179"/>
      <c r="SRH30" s="179"/>
      <c r="SRI30" s="179"/>
      <c r="SRJ30" s="179"/>
      <c r="SRK30" s="179"/>
      <c r="SRL30" s="179"/>
      <c r="SRM30" s="179"/>
      <c r="SRN30" s="179"/>
      <c r="SRO30" s="179"/>
      <c r="SRP30" s="179"/>
      <c r="SRQ30" s="179"/>
      <c r="SRR30" s="179"/>
      <c r="SRS30" s="179"/>
      <c r="SRT30" s="179"/>
      <c r="SRU30" s="179"/>
      <c r="SRV30" s="179"/>
      <c r="SRW30" s="179"/>
      <c r="SRX30" s="179"/>
      <c r="SRY30" s="179"/>
      <c r="SRZ30" s="179"/>
      <c r="SSA30" s="179"/>
      <c r="SSB30" s="179"/>
      <c r="SSC30" s="179"/>
      <c r="SSD30" s="179"/>
      <c r="SSE30" s="179"/>
      <c r="SSF30" s="179"/>
      <c r="SSG30" s="179"/>
      <c r="SSH30" s="179"/>
      <c r="SSI30" s="179"/>
      <c r="SSJ30" s="179"/>
      <c r="SSK30" s="179"/>
      <c r="SSL30" s="179"/>
      <c r="SSM30" s="179"/>
      <c r="SSN30" s="179"/>
      <c r="SSO30" s="179"/>
      <c r="SSP30" s="179"/>
      <c r="SSQ30" s="179"/>
      <c r="SSR30" s="179"/>
      <c r="SSS30" s="179"/>
      <c r="SST30" s="179"/>
      <c r="SSU30" s="179"/>
      <c r="SSV30" s="179"/>
      <c r="SSW30" s="179"/>
      <c r="SSX30" s="179"/>
      <c r="SSY30" s="179"/>
      <c r="SSZ30" s="179"/>
      <c r="STA30" s="179"/>
      <c r="STB30" s="179"/>
      <c r="STC30" s="179"/>
      <c r="STD30" s="179"/>
      <c r="STE30" s="179"/>
      <c r="STF30" s="179"/>
      <c r="STG30" s="179"/>
      <c r="STH30" s="179"/>
      <c r="STI30" s="179"/>
      <c r="STJ30" s="179"/>
      <c r="STK30" s="179"/>
      <c r="STL30" s="179"/>
      <c r="STM30" s="179"/>
      <c r="STN30" s="179"/>
      <c r="STO30" s="179"/>
      <c r="STP30" s="179"/>
      <c r="STQ30" s="179"/>
      <c r="STR30" s="179"/>
      <c r="STS30" s="179"/>
      <c r="STT30" s="179"/>
      <c r="STU30" s="179"/>
      <c r="STV30" s="179"/>
      <c r="STW30" s="179"/>
      <c r="STX30" s="179"/>
      <c r="STY30" s="179"/>
      <c r="STZ30" s="179"/>
      <c r="SUA30" s="179"/>
      <c r="SUB30" s="179"/>
      <c r="SUC30" s="179"/>
      <c r="SUD30" s="179"/>
      <c r="SUE30" s="179"/>
      <c r="SUF30" s="179"/>
      <c r="SUG30" s="179"/>
      <c r="SUH30" s="179"/>
      <c r="SUI30" s="179"/>
      <c r="SUJ30" s="179"/>
      <c r="SUK30" s="179"/>
      <c r="SUL30" s="179"/>
      <c r="SUM30" s="179"/>
      <c r="SUN30" s="179"/>
      <c r="SUO30" s="179"/>
      <c r="SUP30" s="179"/>
      <c r="SUQ30" s="179"/>
      <c r="SUR30" s="179"/>
      <c r="SUS30" s="179"/>
      <c r="SUT30" s="179"/>
      <c r="SUU30" s="179"/>
      <c r="SUV30" s="179"/>
      <c r="SUW30" s="179"/>
      <c r="SUX30" s="179"/>
      <c r="SUY30" s="179"/>
      <c r="SUZ30" s="179"/>
      <c r="SVA30" s="179"/>
      <c r="SVB30" s="179"/>
      <c r="SVC30" s="179"/>
      <c r="SVD30" s="179"/>
      <c r="SVE30" s="179"/>
      <c r="SVF30" s="179"/>
      <c r="SVG30" s="179"/>
      <c r="SVH30" s="179"/>
      <c r="SVI30" s="179"/>
      <c r="SVJ30" s="179"/>
      <c r="SVK30" s="179"/>
      <c r="SVL30" s="179"/>
      <c r="SVM30" s="179"/>
      <c r="SVN30" s="179"/>
      <c r="SVO30" s="179"/>
      <c r="SVP30" s="179"/>
      <c r="SVQ30" s="179"/>
      <c r="SVR30" s="179"/>
      <c r="SVS30" s="179"/>
      <c r="SVT30" s="179"/>
      <c r="SVU30" s="179"/>
      <c r="SVV30" s="179"/>
      <c r="SVW30" s="179"/>
      <c r="SVX30" s="179"/>
      <c r="SVY30" s="179"/>
      <c r="SVZ30" s="179"/>
      <c r="SWA30" s="179"/>
      <c r="SWB30" s="179"/>
      <c r="SWC30" s="179"/>
      <c r="SWD30" s="179"/>
      <c r="SWE30" s="179"/>
      <c r="SWF30" s="179"/>
      <c r="SWG30" s="179"/>
      <c r="SWH30" s="179"/>
      <c r="SWI30" s="179"/>
      <c r="SWJ30" s="179"/>
      <c r="SWK30" s="179"/>
      <c r="SWL30" s="179"/>
      <c r="SWM30" s="179"/>
      <c r="SWN30" s="179"/>
      <c r="SWO30" s="179"/>
      <c r="SWP30" s="179"/>
      <c r="SWQ30" s="179"/>
      <c r="SWR30" s="179"/>
      <c r="SWS30" s="179"/>
      <c r="SWT30" s="179"/>
      <c r="SWU30" s="179"/>
      <c r="SWV30" s="179"/>
      <c r="SWW30" s="179"/>
      <c r="SWX30" s="179"/>
      <c r="SWY30" s="179"/>
      <c r="SWZ30" s="179"/>
      <c r="SXA30" s="179"/>
      <c r="SXB30" s="179"/>
      <c r="SXC30" s="179"/>
      <c r="SXD30" s="179"/>
      <c r="SXE30" s="179"/>
      <c r="SXF30" s="179"/>
      <c r="SXG30" s="179"/>
      <c r="SXH30" s="179"/>
      <c r="SXI30" s="179"/>
      <c r="SXJ30" s="179"/>
      <c r="SXK30" s="179"/>
      <c r="SXL30" s="179"/>
      <c r="SXM30" s="179"/>
      <c r="SXN30" s="179"/>
      <c r="SXO30" s="179"/>
      <c r="SXP30" s="179"/>
      <c r="SXQ30" s="179"/>
      <c r="SXR30" s="179"/>
      <c r="SXS30" s="179"/>
      <c r="SXT30" s="179"/>
      <c r="SXU30" s="179"/>
      <c r="SXV30" s="179"/>
      <c r="SXW30" s="179"/>
      <c r="SXX30" s="179"/>
      <c r="SXY30" s="179"/>
      <c r="SXZ30" s="179"/>
      <c r="SYA30" s="179"/>
      <c r="SYB30" s="179"/>
      <c r="SYC30" s="179"/>
      <c r="SYD30" s="179"/>
      <c r="SYE30" s="179"/>
      <c r="SYF30" s="179"/>
      <c r="SYG30" s="179"/>
      <c r="SYH30" s="179"/>
      <c r="SYI30" s="179"/>
      <c r="SYJ30" s="179"/>
      <c r="SYK30" s="179"/>
      <c r="SYL30" s="179"/>
      <c r="SYM30" s="179"/>
      <c r="SYN30" s="179"/>
      <c r="SYO30" s="179"/>
      <c r="SYP30" s="179"/>
      <c r="SYQ30" s="179"/>
      <c r="SYR30" s="179"/>
      <c r="SYS30" s="179"/>
      <c r="SYT30" s="179"/>
      <c r="SYU30" s="179"/>
      <c r="SYV30" s="179"/>
      <c r="SYW30" s="179"/>
      <c r="SYX30" s="179"/>
      <c r="SYY30" s="179"/>
      <c r="SYZ30" s="179"/>
      <c r="SZA30" s="179"/>
      <c r="SZB30" s="179"/>
      <c r="SZC30" s="179"/>
      <c r="SZD30" s="179"/>
      <c r="SZE30" s="179"/>
      <c r="SZF30" s="179"/>
      <c r="SZG30" s="179"/>
      <c r="SZH30" s="179"/>
      <c r="SZI30" s="179"/>
      <c r="SZJ30" s="179"/>
      <c r="SZK30" s="179"/>
      <c r="SZL30" s="179"/>
      <c r="SZM30" s="179"/>
      <c r="SZN30" s="179"/>
      <c r="SZO30" s="179"/>
      <c r="SZP30" s="179"/>
      <c r="SZQ30" s="179"/>
      <c r="SZR30" s="179"/>
      <c r="SZS30" s="179"/>
      <c r="SZT30" s="179"/>
      <c r="SZU30" s="179"/>
      <c r="SZV30" s="179"/>
      <c r="SZW30" s="179"/>
      <c r="SZX30" s="179"/>
      <c r="SZY30" s="179"/>
      <c r="SZZ30" s="179"/>
      <c r="TAA30" s="179"/>
      <c r="TAB30" s="179"/>
      <c r="TAC30" s="179"/>
      <c r="TAD30" s="179"/>
      <c r="TAE30" s="179"/>
      <c r="TAF30" s="179"/>
      <c r="TAG30" s="179"/>
      <c r="TAH30" s="179"/>
      <c r="TAI30" s="179"/>
      <c r="TAJ30" s="179"/>
      <c r="TAK30" s="179"/>
      <c r="TAL30" s="179"/>
      <c r="TAM30" s="179"/>
      <c r="TAN30" s="179"/>
      <c r="TAO30" s="179"/>
      <c r="TAP30" s="179"/>
      <c r="TAQ30" s="179"/>
      <c r="TAR30" s="179"/>
      <c r="TAS30" s="179"/>
      <c r="TAT30" s="179"/>
      <c r="TAU30" s="179"/>
      <c r="TAV30" s="179"/>
      <c r="TAW30" s="179"/>
      <c r="TAX30" s="179"/>
      <c r="TAY30" s="179"/>
      <c r="TAZ30" s="179"/>
      <c r="TBA30" s="179"/>
      <c r="TBB30" s="179"/>
      <c r="TBC30" s="179"/>
      <c r="TBD30" s="179"/>
      <c r="TBE30" s="179"/>
      <c r="TBF30" s="179"/>
      <c r="TBG30" s="179"/>
      <c r="TBH30" s="179"/>
      <c r="TBI30" s="179"/>
      <c r="TBJ30" s="179"/>
      <c r="TBK30" s="179"/>
      <c r="TBL30" s="179"/>
      <c r="TBM30" s="179"/>
      <c r="TBN30" s="179"/>
      <c r="TBO30" s="179"/>
      <c r="TBP30" s="179"/>
      <c r="TBQ30" s="179"/>
      <c r="TBR30" s="179"/>
      <c r="TBS30" s="179"/>
      <c r="TBT30" s="179"/>
      <c r="TBU30" s="179"/>
      <c r="TBV30" s="179"/>
      <c r="TBW30" s="179"/>
      <c r="TBX30" s="179"/>
      <c r="TBY30" s="179"/>
      <c r="TBZ30" s="179"/>
      <c r="TCA30" s="179"/>
      <c r="TCB30" s="179"/>
      <c r="TCC30" s="179"/>
      <c r="TCD30" s="179"/>
      <c r="TCE30" s="179"/>
      <c r="TCF30" s="179"/>
      <c r="TCG30" s="179"/>
      <c r="TCH30" s="179"/>
      <c r="TCI30" s="179"/>
      <c r="TCJ30" s="179"/>
      <c r="TCK30" s="179"/>
      <c r="TCL30" s="179"/>
      <c r="TCM30" s="179"/>
      <c r="TCN30" s="179"/>
      <c r="TCO30" s="179"/>
      <c r="TCP30" s="179"/>
      <c r="TCQ30" s="179"/>
      <c r="TCR30" s="179"/>
      <c r="TCS30" s="179"/>
      <c r="TCT30" s="179"/>
      <c r="TCU30" s="179"/>
      <c r="TCV30" s="179"/>
      <c r="TCW30" s="179"/>
      <c r="TCX30" s="179"/>
      <c r="TCY30" s="179"/>
      <c r="TCZ30" s="179"/>
      <c r="TDA30" s="179"/>
      <c r="TDB30" s="179"/>
      <c r="TDC30" s="179"/>
      <c r="TDD30" s="179"/>
      <c r="TDE30" s="179"/>
      <c r="TDF30" s="179"/>
      <c r="TDG30" s="179"/>
      <c r="TDH30" s="179"/>
      <c r="TDI30" s="179"/>
      <c r="TDJ30" s="179"/>
      <c r="TDK30" s="179"/>
      <c r="TDL30" s="179"/>
      <c r="TDM30" s="179"/>
      <c r="TDN30" s="179"/>
      <c r="TDO30" s="179"/>
      <c r="TDP30" s="179"/>
      <c r="TDQ30" s="179"/>
      <c r="TDR30" s="179"/>
      <c r="TDS30" s="179"/>
      <c r="TDT30" s="179"/>
      <c r="TDU30" s="179"/>
      <c r="TDV30" s="179"/>
      <c r="TDW30" s="179"/>
      <c r="TDX30" s="179"/>
      <c r="TDY30" s="179"/>
      <c r="TDZ30" s="179"/>
      <c r="TEA30" s="179"/>
      <c r="TEB30" s="179"/>
      <c r="TEC30" s="179"/>
      <c r="TED30" s="179"/>
      <c r="TEE30" s="179"/>
      <c r="TEF30" s="179"/>
      <c r="TEG30" s="179"/>
      <c r="TEH30" s="179"/>
      <c r="TEI30" s="179"/>
      <c r="TEJ30" s="179"/>
      <c r="TEK30" s="179"/>
      <c r="TEL30" s="179"/>
      <c r="TEM30" s="179"/>
      <c r="TEN30" s="179"/>
      <c r="TEO30" s="179"/>
      <c r="TEP30" s="179"/>
      <c r="TEQ30" s="179"/>
      <c r="TER30" s="179"/>
      <c r="TES30" s="179"/>
      <c r="TET30" s="179"/>
      <c r="TEU30" s="179"/>
      <c r="TEV30" s="179"/>
      <c r="TEW30" s="179"/>
      <c r="TEX30" s="179"/>
      <c r="TEY30" s="179"/>
      <c r="TEZ30" s="179"/>
      <c r="TFA30" s="179"/>
      <c r="TFB30" s="179"/>
      <c r="TFC30" s="179"/>
      <c r="TFD30" s="179"/>
      <c r="TFE30" s="179"/>
      <c r="TFF30" s="179"/>
      <c r="TFG30" s="179"/>
      <c r="TFH30" s="179"/>
      <c r="TFI30" s="179"/>
      <c r="TFJ30" s="179"/>
      <c r="TFK30" s="179"/>
      <c r="TFL30" s="179"/>
      <c r="TFM30" s="179"/>
      <c r="TFN30" s="179"/>
      <c r="TFO30" s="179"/>
      <c r="TFP30" s="179"/>
      <c r="TFQ30" s="179"/>
      <c r="TFR30" s="179"/>
      <c r="TFS30" s="179"/>
      <c r="TFT30" s="179"/>
      <c r="TFU30" s="179"/>
      <c r="TFV30" s="179"/>
      <c r="TFW30" s="179"/>
      <c r="TFX30" s="179"/>
      <c r="TFY30" s="179"/>
      <c r="TFZ30" s="179"/>
      <c r="TGA30" s="179"/>
      <c r="TGB30" s="179"/>
      <c r="TGC30" s="179"/>
      <c r="TGD30" s="179"/>
      <c r="TGE30" s="179"/>
      <c r="TGF30" s="179"/>
      <c r="TGG30" s="179"/>
      <c r="TGH30" s="179"/>
      <c r="TGI30" s="179"/>
      <c r="TGJ30" s="179"/>
      <c r="TGK30" s="179"/>
      <c r="TGL30" s="179"/>
      <c r="TGM30" s="179"/>
      <c r="TGN30" s="179"/>
      <c r="TGO30" s="179"/>
      <c r="TGP30" s="179"/>
      <c r="TGQ30" s="179"/>
      <c r="TGR30" s="179"/>
      <c r="TGS30" s="179"/>
      <c r="TGT30" s="179"/>
      <c r="TGU30" s="179"/>
      <c r="TGV30" s="179"/>
      <c r="TGW30" s="179"/>
      <c r="TGX30" s="179"/>
      <c r="TGY30" s="179"/>
      <c r="TGZ30" s="179"/>
      <c r="THA30" s="179"/>
      <c r="THB30" s="179"/>
      <c r="THC30" s="179"/>
      <c r="THD30" s="179"/>
      <c r="THE30" s="179"/>
      <c r="THF30" s="179"/>
      <c r="THG30" s="179"/>
      <c r="THH30" s="179"/>
      <c r="THI30" s="179"/>
      <c r="THJ30" s="179"/>
      <c r="THK30" s="179"/>
      <c r="THL30" s="179"/>
      <c r="THM30" s="179"/>
      <c r="THN30" s="179"/>
      <c r="THO30" s="179"/>
      <c r="THP30" s="179"/>
      <c r="THQ30" s="179"/>
      <c r="THR30" s="179"/>
      <c r="THS30" s="179"/>
      <c r="THT30" s="179"/>
      <c r="THU30" s="179"/>
      <c r="THV30" s="179"/>
      <c r="THW30" s="179"/>
      <c r="THX30" s="179"/>
      <c r="THY30" s="179"/>
      <c r="THZ30" s="179"/>
      <c r="TIA30" s="179"/>
      <c r="TIB30" s="179"/>
      <c r="TIC30" s="179"/>
      <c r="TID30" s="179"/>
      <c r="TIE30" s="179"/>
      <c r="TIF30" s="179"/>
      <c r="TIG30" s="179"/>
      <c r="TIH30" s="179"/>
      <c r="TII30" s="179"/>
      <c r="TIJ30" s="179"/>
      <c r="TIK30" s="179"/>
      <c r="TIL30" s="179"/>
      <c r="TIM30" s="179"/>
      <c r="TIN30" s="179"/>
      <c r="TIO30" s="179"/>
      <c r="TIP30" s="179"/>
      <c r="TIQ30" s="179"/>
      <c r="TIR30" s="179"/>
      <c r="TIS30" s="179"/>
      <c r="TIT30" s="179"/>
      <c r="TIU30" s="179"/>
      <c r="TIV30" s="179"/>
      <c r="TIW30" s="179"/>
      <c r="TIX30" s="179"/>
      <c r="TIY30" s="179"/>
      <c r="TIZ30" s="179"/>
      <c r="TJA30" s="179"/>
      <c r="TJB30" s="179"/>
      <c r="TJC30" s="179"/>
      <c r="TJD30" s="179"/>
      <c r="TJE30" s="179"/>
      <c r="TJF30" s="179"/>
      <c r="TJG30" s="179"/>
      <c r="TJH30" s="179"/>
      <c r="TJI30" s="179"/>
      <c r="TJJ30" s="179"/>
      <c r="TJK30" s="179"/>
      <c r="TJL30" s="179"/>
      <c r="TJM30" s="179"/>
      <c r="TJN30" s="179"/>
      <c r="TJO30" s="179"/>
      <c r="TJP30" s="179"/>
      <c r="TJQ30" s="179"/>
      <c r="TJR30" s="179"/>
      <c r="TJS30" s="179"/>
      <c r="TJT30" s="179"/>
      <c r="TJU30" s="179"/>
      <c r="TJV30" s="179"/>
      <c r="TJW30" s="179"/>
      <c r="TJX30" s="179"/>
      <c r="TJY30" s="179"/>
      <c r="TJZ30" s="179"/>
      <c r="TKA30" s="179"/>
      <c r="TKB30" s="179"/>
      <c r="TKC30" s="179"/>
      <c r="TKD30" s="179"/>
      <c r="TKE30" s="179"/>
      <c r="TKF30" s="179"/>
      <c r="TKG30" s="179"/>
      <c r="TKH30" s="179"/>
      <c r="TKI30" s="179"/>
      <c r="TKJ30" s="179"/>
      <c r="TKK30" s="179"/>
      <c r="TKL30" s="179"/>
      <c r="TKM30" s="179"/>
      <c r="TKN30" s="179"/>
      <c r="TKO30" s="179"/>
      <c r="TKP30" s="179"/>
      <c r="TKQ30" s="179"/>
      <c r="TKR30" s="179"/>
      <c r="TKS30" s="179"/>
      <c r="TKT30" s="179"/>
      <c r="TKU30" s="179"/>
      <c r="TKV30" s="179"/>
      <c r="TKW30" s="179"/>
      <c r="TKX30" s="179"/>
      <c r="TKY30" s="179"/>
      <c r="TKZ30" s="179"/>
      <c r="TLA30" s="179"/>
      <c r="TLB30" s="179"/>
      <c r="TLC30" s="179"/>
      <c r="TLD30" s="179"/>
      <c r="TLE30" s="179"/>
      <c r="TLF30" s="179"/>
      <c r="TLG30" s="179"/>
      <c r="TLH30" s="179"/>
      <c r="TLI30" s="179"/>
      <c r="TLJ30" s="179"/>
      <c r="TLK30" s="179"/>
      <c r="TLL30" s="179"/>
      <c r="TLM30" s="179"/>
      <c r="TLN30" s="179"/>
      <c r="TLO30" s="179"/>
      <c r="TLP30" s="179"/>
      <c r="TLQ30" s="179"/>
      <c r="TLR30" s="179"/>
      <c r="TLS30" s="179"/>
      <c r="TLT30" s="179"/>
      <c r="TLU30" s="179"/>
      <c r="TLV30" s="179"/>
      <c r="TLW30" s="179"/>
      <c r="TLX30" s="179"/>
      <c r="TLY30" s="179"/>
      <c r="TLZ30" s="179"/>
      <c r="TMA30" s="179"/>
      <c r="TMB30" s="179"/>
      <c r="TMC30" s="179"/>
      <c r="TMD30" s="179"/>
      <c r="TME30" s="179"/>
      <c r="TMF30" s="179"/>
      <c r="TMG30" s="179"/>
      <c r="TMH30" s="179"/>
      <c r="TMI30" s="179"/>
      <c r="TMJ30" s="179"/>
      <c r="TMK30" s="179"/>
      <c r="TML30" s="179"/>
      <c r="TMM30" s="179"/>
      <c r="TMN30" s="179"/>
      <c r="TMO30" s="179"/>
      <c r="TMP30" s="179"/>
      <c r="TMQ30" s="179"/>
      <c r="TMR30" s="179"/>
      <c r="TMS30" s="179"/>
      <c r="TMT30" s="179"/>
      <c r="TMU30" s="179"/>
      <c r="TMV30" s="179"/>
      <c r="TMW30" s="179"/>
      <c r="TMX30" s="179"/>
      <c r="TMY30" s="179"/>
      <c r="TMZ30" s="179"/>
      <c r="TNA30" s="179"/>
      <c r="TNB30" s="179"/>
      <c r="TNC30" s="179"/>
      <c r="TND30" s="179"/>
      <c r="TNE30" s="179"/>
      <c r="TNF30" s="179"/>
      <c r="TNG30" s="179"/>
      <c r="TNH30" s="179"/>
      <c r="TNI30" s="179"/>
      <c r="TNJ30" s="179"/>
      <c r="TNK30" s="179"/>
      <c r="TNL30" s="179"/>
      <c r="TNM30" s="179"/>
      <c r="TNN30" s="179"/>
      <c r="TNO30" s="179"/>
      <c r="TNP30" s="179"/>
      <c r="TNQ30" s="179"/>
      <c r="TNR30" s="179"/>
      <c r="TNS30" s="179"/>
      <c r="TNT30" s="179"/>
      <c r="TNU30" s="179"/>
      <c r="TNV30" s="179"/>
      <c r="TNW30" s="179"/>
      <c r="TNX30" s="179"/>
      <c r="TNY30" s="179"/>
      <c r="TNZ30" s="179"/>
      <c r="TOA30" s="179"/>
      <c r="TOB30" s="179"/>
      <c r="TOC30" s="179"/>
      <c r="TOD30" s="179"/>
      <c r="TOE30" s="179"/>
      <c r="TOF30" s="179"/>
      <c r="TOG30" s="179"/>
      <c r="TOH30" s="179"/>
      <c r="TOI30" s="179"/>
      <c r="TOJ30" s="179"/>
      <c r="TOK30" s="179"/>
      <c r="TOL30" s="179"/>
      <c r="TOM30" s="179"/>
      <c r="TON30" s="179"/>
      <c r="TOO30" s="179"/>
      <c r="TOP30" s="179"/>
      <c r="TOQ30" s="179"/>
      <c r="TOR30" s="179"/>
      <c r="TOS30" s="179"/>
      <c r="TOT30" s="179"/>
      <c r="TOU30" s="179"/>
      <c r="TOV30" s="179"/>
      <c r="TOW30" s="179"/>
      <c r="TOX30" s="179"/>
      <c r="TOY30" s="179"/>
      <c r="TOZ30" s="179"/>
      <c r="TPA30" s="179"/>
      <c r="TPB30" s="179"/>
      <c r="TPC30" s="179"/>
      <c r="TPD30" s="179"/>
      <c r="TPE30" s="179"/>
      <c r="TPF30" s="179"/>
      <c r="TPG30" s="179"/>
      <c r="TPH30" s="179"/>
      <c r="TPI30" s="179"/>
      <c r="TPJ30" s="179"/>
      <c r="TPK30" s="179"/>
      <c r="TPL30" s="179"/>
      <c r="TPM30" s="179"/>
      <c r="TPN30" s="179"/>
      <c r="TPO30" s="179"/>
      <c r="TPP30" s="179"/>
      <c r="TPQ30" s="179"/>
      <c r="TPR30" s="179"/>
      <c r="TPS30" s="179"/>
      <c r="TPT30" s="179"/>
      <c r="TPU30" s="179"/>
      <c r="TPV30" s="179"/>
      <c r="TPW30" s="179"/>
      <c r="TPX30" s="179"/>
      <c r="TPY30" s="179"/>
      <c r="TPZ30" s="179"/>
      <c r="TQA30" s="179"/>
      <c r="TQB30" s="179"/>
      <c r="TQC30" s="179"/>
      <c r="TQD30" s="179"/>
      <c r="TQE30" s="179"/>
      <c r="TQF30" s="179"/>
      <c r="TQG30" s="179"/>
      <c r="TQH30" s="179"/>
      <c r="TQI30" s="179"/>
      <c r="TQJ30" s="179"/>
      <c r="TQK30" s="179"/>
      <c r="TQL30" s="179"/>
      <c r="TQM30" s="179"/>
      <c r="TQN30" s="179"/>
      <c r="TQO30" s="179"/>
      <c r="TQP30" s="179"/>
      <c r="TQQ30" s="179"/>
      <c r="TQR30" s="179"/>
      <c r="TQS30" s="179"/>
      <c r="TQT30" s="179"/>
      <c r="TQU30" s="179"/>
      <c r="TQV30" s="179"/>
      <c r="TQW30" s="179"/>
      <c r="TQX30" s="179"/>
      <c r="TQY30" s="179"/>
      <c r="TQZ30" s="179"/>
      <c r="TRA30" s="179"/>
      <c r="TRB30" s="179"/>
      <c r="TRC30" s="179"/>
      <c r="TRD30" s="179"/>
      <c r="TRE30" s="179"/>
      <c r="TRF30" s="179"/>
      <c r="TRG30" s="179"/>
      <c r="TRH30" s="179"/>
      <c r="TRI30" s="179"/>
      <c r="TRJ30" s="179"/>
      <c r="TRK30" s="179"/>
      <c r="TRL30" s="179"/>
      <c r="TRM30" s="179"/>
      <c r="TRN30" s="179"/>
      <c r="TRO30" s="179"/>
      <c r="TRP30" s="179"/>
      <c r="TRQ30" s="179"/>
      <c r="TRR30" s="179"/>
      <c r="TRS30" s="179"/>
      <c r="TRT30" s="179"/>
      <c r="TRU30" s="179"/>
      <c r="TRV30" s="179"/>
      <c r="TRW30" s="179"/>
      <c r="TRX30" s="179"/>
      <c r="TRY30" s="179"/>
      <c r="TRZ30" s="179"/>
      <c r="TSA30" s="179"/>
      <c r="TSB30" s="179"/>
      <c r="TSC30" s="179"/>
      <c r="TSD30" s="179"/>
      <c r="TSE30" s="179"/>
      <c r="TSF30" s="179"/>
      <c r="TSG30" s="179"/>
      <c r="TSH30" s="179"/>
      <c r="TSI30" s="179"/>
      <c r="TSJ30" s="179"/>
      <c r="TSK30" s="179"/>
      <c r="TSL30" s="179"/>
      <c r="TSM30" s="179"/>
      <c r="TSN30" s="179"/>
      <c r="TSO30" s="179"/>
      <c r="TSP30" s="179"/>
      <c r="TSQ30" s="179"/>
      <c r="TSR30" s="179"/>
      <c r="TSS30" s="179"/>
      <c r="TST30" s="179"/>
      <c r="TSU30" s="179"/>
      <c r="TSV30" s="179"/>
      <c r="TSW30" s="179"/>
      <c r="TSX30" s="179"/>
      <c r="TSY30" s="179"/>
      <c r="TSZ30" s="179"/>
      <c r="TTA30" s="179"/>
      <c r="TTB30" s="179"/>
      <c r="TTC30" s="179"/>
      <c r="TTD30" s="179"/>
      <c r="TTE30" s="179"/>
      <c r="TTF30" s="179"/>
      <c r="TTG30" s="179"/>
      <c r="TTH30" s="179"/>
      <c r="TTI30" s="179"/>
      <c r="TTJ30" s="179"/>
      <c r="TTK30" s="179"/>
      <c r="TTL30" s="179"/>
      <c r="TTM30" s="179"/>
      <c r="TTN30" s="179"/>
      <c r="TTO30" s="179"/>
      <c r="TTP30" s="179"/>
      <c r="TTQ30" s="179"/>
      <c r="TTR30" s="179"/>
      <c r="TTS30" s="179"/>
      <c r="TTT30" s="179"/>
      <c r="TTU30" s="179"/>
      <c r="TTV30" s="179"/>
      <c r="TTW30" s="179"/>
      <c r="TTX30" s="179"/>
      <c r="TTY30" s="179"/>
      <c r="TTZ30" s="179"/>
      <c r="TUA30" s="179"/>
      <c r="TUB30" s="179"/>
      <c r="TUC30" s="179"/>
      <c r="TUD30" s="179"/>
      <c r="TUE30" s="179"/>
      <c r="TUF30" s="179"/>
      <c r="TUG30" s="179"/>
      <c r="TUH30" s="179"/>
      <c r="TUI30" s="179"/>
      <c r="TUJ30" s="179"/>
      <c r="TUK30" s="179"/>
      <c r="TUL30" s="179"/>
      <c r="TUM30" s="179"/>
      <c r="TUN30" s="179"/>
      <c r="TUO30" s="179"/>
      <c r="TUP30" s="179"/>
      <c r="TUQ30" s="179"/>
      <c r="TUR30" s="179"/>
      <c r="TUS30" s="179"/>
      <c r="TUT30" s="179"/>
      <c r="TUU30" s="179"/>
      <c r="TUV30" s="179"/>
      <c r="TUW30" s="179"/>
      <c r="TUX30" s="179"/>
      <c r="TUY30" s="179"/>
      <c r="TUZ30" s="179"/>
      <c r="TVA30" s="179"/>
      <c r="TVB30" s="179"/>
      <c r="TVC30" s="179"/>
      <c r="TVD30" s="179"/>
      <c r="TVE30" s="179"/>
      <c r="TVF30" s="179"/>
      <c r="TVG30" s="179"/>
      <c r="TVH30" s="179"/>
      <c r="TVI30" s="179"/>
      <c r="TVJ30" s="179"/>
      <c r="TVK30" s="179"/>
      <c r="TVL30" s="179"/>
      <c r="TVM30" s="179"/>
      <c r="TVN30" s="179"/>
      <c r="TVO30" s="179"/>
      <c r="TVP30" s="179"/>
      <c r="TVQ30" s="179"/>
      <c r="TVR30" s="179"/>
      <c r="TVS30" s="179"/>
      <c r="TVT30" s="179"/>
      <c r="TVU30" s="179"/>
      <c r="TVV30" s="179"/>
      <c r="TVW30" s="179"/>
      <c r="TVX30" s="179"/>
      <c r="TVY30" s="179"/>
      <c r="TVZ30" s="179"/>
      <c r="TWA30" s="179"/>
      <c r="TWB30" s="179"/>
      <c r="TWC30" s="179"/>
      <c r="TWD30" s="179"/>
      <c r="TWE30" s="179"/>
      <c r="TWF30" s="179"/>
      <c r="TWG30" s="179"/>
      <c r="TWH30" s="179"/>
      <c r="TWI30" s="179"/>
      <c r="TWJ30" s="179"/>
      <c r="TWK30" s="179"/>
      <c r="TWL30" s="179"/>
      <c r="TWM30" s="179"/>
      <c r="TWN30" s="179"/>
      <c r="TWO30" s="179"/>
      <c r="TWP30" s="179"/>
      <c r="TWQ30" s="179"/>
      <c r="TWR30" s="179"/>
      <c r="TWS30" s="179"/>
      <c r="TWT30" s="179"/>
      <c r="TWU30" s="179"/>
      <c r="TWV30" s="179"/>
      <c r="TWW30" s="179"/>
      <c r="TWX30" s="179"/>
      <c r="TWY30" s="179"/>
      <c r="TWZ30" s="179"/>
      <c r="TXA30" s="179"/>
      <c r="TXB30" s="179"/>
      <c r="TXC30" s="179"/>
      <c r="TXD30" s="179"/>
      <c r="TXE30" s="179"/>
      <c r="TXF30" s="179"/>
      <c r="TXG30" s="179"/>
      <c r="TXH30" s="179"/>
      <c r="TXI30" s="179"/>
      <c r="TXJ30" s="179"/>
      <c r="TXK30" s="179"/>
      <c r="TXL30" s="179"/>
      <c r="TXM30" s="179"/>
      <c r="TXN30" s="179"/>
      <c r="TXO30" s="179"/>
      <c r="TXP30" s="179"/>
      <c r="TXQ30" s="179"/>
      <c r="TXR30" s="179"/>
      <c r="TXS30" s="179"/>
      <c r="TXT30" s="179"/>
      <c r="TXU30" s="179"/>
      <c r="TXV30" s="179"/>
      <c r="TXW30" s="179"/>
      <c r="TXX30" s="179"/>
      <c r="TXY30" s="179"/>
      <c r="TXZ30" s="179"/>
      <c r="TYA30" s="179"/>
      <c r="TYB30" s="179"/>
      <c r="TYC30" s="179"/>
      <c r="TYD30" s="179"/>
      <c r="TYE30" s="179"/>
      <c r="TYF30" s="179"/>
      <c r="TYG30" s="179"/>
      <c r="TYH30" s="179"/>
      <c r="TYI30" s="179"/>
      <c r="TYJ30" s="179"/>
      <c r="TYK30" s="179"/>
      <c r="TYL30" s="179"/>
      <c r="TYM30" s="179"/>
      <c r="TYN30" s="179"/>
      <c r="TYO30" s="179"/>
      <c r="TYP30" s="179"/>
      <c r="TYQ30" s="179"/>
      <c r="TYR30" s="179"/>
      <c r="TYS30" s="179"/>
      <c r="TYT30" s="179"/>
      <c r="TYU30" s="179"/>
      <c r="TYV30" s="179"/>
      <c r="TYW30" s="179"/>
      <c r="TYX30" s="179"/>
      <c r="TYY30" s="179"/>
      <c r="TYZ30" s="179"/>
      <c r="TZA30" s="179"/>
      <c r="TZB30" s="179"/>
      <c r="TZC30" s="179"/>
      <c r="TZD30" s="179"/>
      <c r="TZE30" s="179"/>
      <c r="TZF30" s="179"/>
      <c r="TZG30" s="179"/>
      <c r="TZH30" s="179"/>
      <c r="TZI30" s="179"/>
      <c r="TZJ30" s="179"/>
      <c r="TZK30" s="179"/>
      <c r="TZL30" s="179"/>
      <c r="TZM30" s="179"/>
      <c r="TZN30" s="179"/>
      <c r="TZO30" s="179"/>
      <c r="TZP30" s="179"/>
      <c r="TZQ30" s="179"/>
      <c r="TZR30" s="179"/>
      <c r="TZS30" s="179"/>
      <c r="TZT30" s="179"/>
      <c r="TZU30" s="179"/>
      <c r="TZV30" s="179"/>
      <c r="TZW30" s="179"/>
      <c r="TZX30" s="179"/>
      <c r="TZY30" s="179"/>
      <c r="TZZ30" s="179"/>
      <c r="UAA30" s="179"/>
      <c r="UAB30" s="179"/>
      <c r="UAC30" s="179"/>
      <c r="UAD30" s="179"/>
      <c r="UAE30" s="179"/>
      <c r="UAF30" s="179"/>
      <c r="UAG30" s="179"/>
      <c r="UAH30" s="179"/>
      <c r="UAI30" s="179"/>
      <c r="UAJ30" s="179"/>
      <c r="UAK30" s="179"/>
      <c r="UAL30" s="179"/>
      <c r="UAM30" s="179"/>
      <c r="UAN30" s="179"/>
      <c r="UAO30" s="179"/>
      <c r="UAP30" s="179"/>
      <c r="UAQ30" s="179"/>
      <c r="UAR30" s="179"/>
      <c r="UAS30" s="179"/>
      <c r="UAT30" s="179"/>
      <c r="UAU30" s="179"/>
      <c r="UAV30" s="179"/>
      <c r="UAW30" s="179"/>
      <c r="UAX30" s="179"/>
      <c r="UAY30" s="179"/>
      <c r="UAZ30" s="179"/>
      <c r="UBA30" s="179"/>
      <c r="UBB30" s="179"/>
      <c r="UBC30" s="179"/>
      <c r="UBD30" s="179"/>
      <c r="UBE30" s="179"/>
      <c r="UBF30" s="179"/>
      <c r="UBG30" s="179"/>
      <c r="UBH30" s="179"/>
      <c r="UBI30" s="179"/>
      <c r="UBJ30" s="179"/>
      <c r="UBK30" s="179"/>
      <c r="UBL30" s="179"/>
      <c r="UBM30" s="179"/>
      <c r="UBN30" s="179"/>
      <c r="UBO30" s="179"/>
      <c r="UBP30" s="179"/>
      <c r="UBQ30" s="179"/>
      <c r="UBR30" s="179"/>
      <c r="UBS30" s="179"/>
      <c r="UBT30" s="179"/>
      <c r="UBU30" s="179"/>
      <c r="UBV30" s="179"/>
      <c r="UBW30" s="179"/>
      <c r="UBX30" s="179"/>
      <c r="UBY30" s="179"/>
      <c r="UBZ30" s="179"/>
      <c r="UCA30" s="179"/>
      <c r="UCB30" s="179"/>
      <c r="UCC30" s="179"/>
      <c r="UCD30" s="179"/>
      <c r="UCE30" s="179"/>
      <c r="UCF30" s="179"/>
      <c r="UCG30" s="179"/>
      <c r="UCH30" s="179"/>
      <c r="UCI30" s="179"/>
      <c r="UCJ30" s="179"/>
      <c r="UCK30" s="179"/>
      <c r="UCL30" s="179"/>
      <c r="UCM30" s="179"/>
      <c r="UCN30" s="179"/>
      <c r="UCO30" s="179"/>
      <c r="UCP30" s="179"/>
      <c r="UCQ30" s="179"/>
      <c r="UCR30" s="179"/>
      <c r="UCS30" s="179"/>
      <c r="UCT30" s="179"/>
      <c r="UCU30" s="179"/>
      <c r="UCV30" s="179"/>
      <c r="UCW30" s="179"/>
      <c r="UCX30" s="179"/>
      <c r="UCY30" s="179"/>
      <c r="UCZ30" s="179"/>
      <c r="UDA30" s="179"/>
      <c r="UDB30" s="179"/>
      <c r="UDC30" s="179"/>
      <c r="UDD30" s="179"/>
      <c r="UDE30" s="179"/>
      <c r="UDF30" s="179"/>
      <c r="UDG30" s="179"/>
      <c r="UDH30" s="179"/>
      <c r="UDI30" s="179"/>
      <c r="UDJ30" s="179"/>
      <c r="UDK30" s="179"/>
      <c r="UDL30" s="179"/>
      <c r="UDM30" s="179"/>
      <c r="UDN30" s="179"/>
      <c r="UDO30" s="179"/>
      <c r="UDP30" s="179"/>
      <c r="UDQ30" s="179"/>
      <c r="UDR30" s="179"/>
      <c r="UDS30" s="179"/>
      <c r="UDT30" s="179"/>
      <c r="UDU30" s="179"/>
      <c r="UDV30" s="179"/>
      <c r="UDW30" s="179"/>
      <c r="UDX30" s="179"/>
      <c r="UDY30" s="179"/>
      <c r="UDZ30" s="179"/>
      <c r="UEA30" s="179"/>
      <c r="UEB30" s="179"/>
      <c r="UEC30" s="179"/>
      <c r="UED30" s="179"/>
      <c r="UEE30" s="179"/>
      <c r="UEF30" s="179"/>
      <c r="UEG30" s="179"/>
      <c r="UEH30" s="179"/>
      <c r="UEI30" s="179"/>
      <c r="UEJ30" s="179"/>
      <c r="UEK30" s="179"/>
      <c r="UEL30" s="179"/>
      <c r="UEM30" s="179"/>
      <c r="UEN30" s="179"/>
      <c r="UEO30" s="179"/>
      <c r="UEP30" s="179"/>
      <c r="UEQ30" s="179"/>
      <c r="UER30" s="179"/>
      <c r="UES30" s="179"/>
      <c r="UET30" s="179"/>
      <c r="UEU30" s="179"/>
      <c r="UEV30" s="179"/>
      <c r="UEW30" s="179"/>
      <c r="UEX30" s="179"/>
      <c r="UEY30" s="179"/>
      <c r="UEZ30" s="179"/>
      <c r="UFA30" s="179"/>
      <c r="UFB30" s="179"/>
      <c r="UFC30" s="179"/>
      <c r="UFD30" s="179"/>
      <c r="UFE30" s="179"/>
      <c r="UFF30" s="179"/>
      <c r="UFG30" s="179"/>
      <c r="UFH30" s="179"/>
      <c r="UFI30" s="179"/>
      <c r="UFJ30" s="179"/>
      <c r="UFK30" s="179"/>
      <c r="UFL30" s="179"/>
      <c r="UFM30" s="179"/>
      <c r="UFN30" s="179"/>
      <c r="UFO30" s="179"/>
      <c r="UFP30" s="179"/>
      <c r="UFQ30" s="179"/>
      <c r="UFR30" s="179"/>
      <c r="UFS30" s="179"/>
      <c r="UFT30" s="179"/>
      <c r="UFU30" s="179"/>
      <c r="UFV30" s="179"/>
      <c r="UFW30" s="179"/>
      <c r="UFX30" s="179"/>
      <c r="UFY30" s="179"/>
      <c r="UFZ30" s="179"/>
      <c r="UGA30" s="179"/>
      <c r="UGB30" s="179"/>
      <c r="UGC30" s="179"/>
      <c r="UGD30" s="179"/>
      <c r="UGE30" s="179"/>
      <c r="UGF30" s="179"/>
      <c r="UGG30" s="179"/>
      <c r="UGH30" s="179"/>
      <c r="UGI30" s="179"/>
      <c r="UGJ30" s="179"/>
      <c r="UGK30" s="179"/>
      <c r="UGL30" s="179"/>
      <c r="UGM30" s="179"/>
      <c r="UGN30" s="179"/>
      <c r="UGO30" s="179"/>
      <c r="UGP30" s="179"/>
      <c r="UGQ30" s="179"/>
      <c r="UGR30" s="179"/>
      <c r="UGS30" s="179"/>
      <c r="UGT30" s="179"/>
      <c r="UGU30" s="179"/>
      <c r="UGV30" s="179"/>
      <c r="UGW30" s="179"/>
      <c r="UGX30" s="179"/>
      <c r="UGY30" s="179"/>
      <c r="UGZ30" s="179"/>
      <c r="UHA30" s="179"/>
      <c r="UHB30" s="179"/>
      <c r="UHC30" s="179"/>
      <c r="UHD30" s="179"/>
      <c r="UHE30" s="179"/>
      <c r="UHF30" s="179"/>
      <c r="UHG30" s="179"/>
      <c r="UHH30" s="179"/>
      <c r="UHI30" s="179"/>
      <c r="UHJ30" s="179"/>
      <c r="UHK30" s="179"/>
      <c r="UHL30" s="179"/>
      <c r="UHM30" s="179"/>
      <c r="UHN30" s="179"/>
      <c r="UHO30" s="179"/>
      <c r="UHP30" s="179"/>
      <c r="UHQ30" s="179"/>
      <c r="UHR30" s="179"/>
      <c r="UHS30" s="179"/>
      <c r="UHT30" s="179"/>
      <c r="UHU30" s="179"/>
      <c r="UHV30" s="179"/>
      <c r="UHW30" s="179"/>
      <c r="UHX30" s="179"/>
      <c r="UHY30" s="179"/>
      <c r="UHZ30" s="179"/>
      <c r="UIA30" s="179"/>
      <c r="UIB30" s="179"/>
      <c r="UIC30" s="179"/>
      <c r="UID30" s="179"/>
      <c r="UIE30" s="179"/>
      <c r="UIF30" s="179"/>
      <c r="UIG30" s="179"/>
      <c r="UIH30" s="179"/>
      <c r="UII30" s="179"/>
      <c r="UIJ30" s="179"/>
      <c r="UIK30" s="179"/>
      <c r="UIL30" s="179"/>
      <c r="UIM30" s="179"/>
      <c r="UIN30" s="179"/>
      <c r="UIO30" s="179"/>
      <c r="UIP30" s="179"/>
      <c r="UIQ30" s="179"/>
      <c r="UIR30" s="179"/>
      <c r="UIS30" s="179"/>
      <c r="UIT30" s="179"/>
      <c r="UIU30" s="179"/>
      <c r="UIV30" s="179"/>
      <c r="UIW30" s="179"/>
      <c r="UIX30" s="179"/>
      <c r="UIY30" s="179"/>
      <c r="UIZ30" s="179"/>
      <c r="UJA30" s="179"/>
      <c r="UJB30" s="179"/>
      <c r="UJC30" s="179"/>
      <c r="UJD30" s="179"/>
      <c r="UJE30" s="179"/>
      <c r="UJF30" s="179"/>
      <c r="UJG30" s="179"/>
      <c r="UJH30" s="179"/>
      <c r="UJI30" s="179"/>
      <c r="UJJ30" s="179"/>
      <c r="UJK30" s="179"/>
      <c r="UJL30" s="179"/>
      <c r="UJM30" s="179"/>
      <c r="UJN30" s="179"/>
      <c r="UJO30" s="179"/>
      <c r="UJP30" s="179"/>
      <c r="UJQ30" s="179"/>
      <c r="UJR30" s="179"/>
      <c r="UJS30" s="179"/>
      <c r="UJT30" s="179"/>
      <c r="UJU30" s="179"/>
      <c r="UJV30" s="179"/>
      <c r="UJW30" s="179"/>
      <c r="UJX30" s="179"/>
      <c r="UJY30" s="179"/>
      <c r="UJZ30" s="179"/>
      <c r="UKA30" s="179"/>
      <c r="UKB30" s="179"/>
      <c r="UKC30" s="179"/>
      <c r="UKD30" s="179"/>
      <c r="UKE30" s="179"/>
      <c r="UKF30" s="179"/>
      <c r="UKG30" s="179"/>
      <c r="UKH30" s="179"/>
      <c r="UKI30" s="179"/>
      <c r="UKJ30" s="179"/>
      <c r="UKK30" s="179"/>
      <c r="UKL30" s="179"/>
      <c r="UKM30" s="179"/>
      <c r="UKN30" s="179"/>
      <c r="UKO30" s="179"/>
      <c r="UKP30" s="179"/>
      <c r="UKQ30" s="179"/>
      <c r="UKR30" s="179"/>
      <c r="UKS30" s="179"/>
      <c r="UKT30" s="179"/>
      <c r="UKU30" s="179"/>
      <c r="UKV30" s="179"/>
      <c r="UKW30" s="179"/>
      <c r="UKX30" s="179"/>
      <c r="UKY30" s="179"/>
      <c r="UKZ30" s="179"/>
      <c r="ULA30" s="179"/>
      <c r="ULB30" s="179"/>
      <c r="ULC30" s="179"/>
      <c r="ULD30" s="179"/>
      <c r="ULE30" s="179"/>
      <c r="ULF30" s="179"/>
      <c r="ULG30" s="179"/>
      <c r="ULH30" s="179"/>
      <c r="ULI30" s="179"/>
      <c r="ULJ30" s="179"/>
      <c r="ULK30" s="179"/>
      <c r="ULL30" s="179"/>
      <c r="ULM30" s="179"/>
      <c r="ULN30" s="179"/>
      <c r="ULO30" s="179"/>
      <c r="ULP30" s="179"/>
      <c r="ULQ30" s="179"/>
      <c r="ULR30" s="179"/>
      <c r="ULS30" s="179"/>
      <c r="ULT30" s="179"/>
      <c r="ULU30" s="179"/>
      <c r="ULV30" s="179"/>
      <c r="ULW30" s="179"/>
      <c r="ULX30" s="179"/>
      <c r="ULY30" s="179"/>
      <c r="ULZ30" s="179"/>
      <c r="UMA30" s="179"/>
      <c r="UMB30" s="179"/>
      <c r="UMC30" s="179"/>
      <c r="UMD30" s="179"/>
      <c r="UME30" s="179"/>
      <c r="UMF30" s="179"/>
      <c r="UMG30" s="179"/>
      <c r="UMH30" s="179"/>
      <c r="UMI30" s="179"/>
      <c r="UMJ30" s="179"/>
      <c r="UMK30" s="179"/>
      <c r="UML30" s="179"/>
      <c r="UMM30" s="179"/>
      <c r="UMN30" s="179"/>
      <c r="UMO30" s="179"/>
      <c r="UMP30" s="179"/>
      <c r="UMQ30" s="179"/>
      <c r="UMR30" s="179"/>
      <c r="UMS30" s="179"/>
      <c r="UMT30" s="179"/>
      <c r="UMU30" s="179"/>
      <c r="UMV30" s="179"/>
      <c r="UMW30" s="179"/>
      <c r="UMX30" s="179"/>
      <c r="UMY30" s="179"/>
      <c r="UMZ30" s="179"/>
      <c r="UNA30" s="179"/>
      <c r="UNB30" s="179"/>
      <c r="UNC30" s="179"/>
      <c r="UND30" s="179"/>
      <c r="UNE30" s="179"/>
      <c r="UNF30" s="179"/>
      <c r="UNG30" s="179"/>
      <c r="UNH30" s="179"/>
      <c r="UNI30" s="179"/>
      <c r="UNJ30" s="179"/>
      <c r="UNK30" s="179"/>
      <c r="UNL30" s="179"/>
      <c r="UNM30" s="179"/>
      <c r="UNN30" s="179"/>
      <c r="UNO30" s="179"/>
      <c r="UNP30" s="179"/>
      <c r="UNQ30" s="179"/>
      <c r="UNR30" s="179"/>
      <c r="UNS30" s="179"/>
      <c r="UNT30" s="179"/>
      <c r="UNU30" s="179"/>
      <c r="UNV30" s="179"/>
      <c r="UNW30" s="179"/>
      <c r="UNX30" s="179"/>
      <c r="UNY30" s="179"/>
      <c r="UNZ30" s="179"/>
      <c r="UOA30" s="179"/>
      <c r="UOB30" s="179"/>
      <c r="UOC30" s="179"/>
      <c r="UOD30" s="179"/>
      <c r="UOE30" s="179"/>
      <c r="UOF30" s="179"/>
      <c r="UOG30" s="179"/>
      <c r="UOH30" s="179"/>
      <c r="UOI30" s="179"/>
      <c r="UOJ30" s="179"/>
      <c r="UOK30" s="179"/>
      <c r="UOL30" s="179"/>
      <c r="UOM30" s="179"/>
      <c r="UON30" s="179"/>
      <c r="UOO30" s="179"/>
      <c r="UOP30" s="179"/>
      <c r="UOQ30" s="179"/>
      <c r="UOR30" s="179"/>
      <c r="UOS30" s="179"/>
      <c r="UOT30" s="179"/>
      <c r="UOU30" s="179"/>
      <c r="UOV30" s="179"/>
      <c r="UOW30" s="179"/>
      <c r="UOX30" s="179"/>
      <c r="UOY30" s="179"/>
      <c r="UOZ30" s="179"/>
      <c r="UPA30" s="179"/>
      <c r="UPB30" s="179"/>
      <c r="UPC30" s="179"/>
      <c r="UPD30" s="179"/>
      <c r="UPE30" s="179"/>
      <c r="UPF30" s="179"/>
      <c r="UPG30" s="179"/>
      <c r="UPH30" s="179"/>
      <c r="UPI30" s="179"/>
      <c r="UPJ30" s="179"/>
      <c r="UPK30" s="179"/>
      <c r="UPL30" s="179"/>
      <c r="UPM30" s="179"/>
      <c r="UPN30" s="179"/>
      <c r="UPO30" s="179"/>
      <c r="UPP30" s="179"/>
      <c r="UPQ30" s="179"/>
      <c r="UPR30" s="179"/>
      <c r="UPS30" s="179"/>
      <c r="UPT30" s="179"/>
      <c r="UPU30" s="179"/>
      <c r="UPV30" s="179"/>
      <c r="UPW30" s="179"/>
      <c r="UPX30" s="179"/>
      <c r="UPY30" s="179"/>
      <c r="UPZ30" s="179"/>
      <c r="UQA30" s="179"/>
      <c r="UQB30" s="179"/>
      <c r="UQC30" s="179"/>
      <c r="UQD30" s="179"/>
      <c r="UQE30" s="179"/>
      <c r="UQF30" s="179"/>
      <c r="UQG30" s="179"/>
      <c r="UQH30" s="179"/>
      <c r="UQI30" s="179"/>
      <c r="UQJ30" s="179"/>
      <c r="UQK30" s="179"/>
      <c r="UQL30" s="179"/>
      <c r="UQM30" s="179"/>
      <c r="UQN30" s="179"/>
      <c r="UQO30" s="179"/>
      <c r="UQP30" s="179"/>
      <c r="UQQ30" s="179"/>
      <c r="UQR30" s="179"/>
      <c r="UQS30" s="179"/>
      <c r="UQT30" s="179"/>
      <c r="UQU30" s="179"/>
      <c r="UQV30" s="179"/>
      <c r="UQW30" s="179"/>
      <c r="UQX30" s="179"/>
      <c r="UQY30" s="179"/>
      <c r="UQZ30" s="179"/>
      <c r="URA30" s="179"/>
      <c r="URB30" s="179"/>
      <c r="URC30" s="179"/>
      <c r="URD30" s="179"/>
      <c r="URE30" s="179"/>
      <c r="URF30" s="179"/>
      <c r="URG30" s="179"/>
      <c r="URH30" s="179"/>
      <c r="URI30" s="179"/>
      <c r="URJ30" s="179"/>
      <c r="URK30" s="179"/>
      <c r="URL30" s="179"/>
      <c r="URM30" s="179"/>
      <c r="URN30" s="179"/>
      <c r="URO30" s="179"/>
      <c r="URP30" s="179"/>
      <c r="URQ30" s="179"/>
      <c r="URR30" s="179"/>
      <c r="URS30" s="179"/>
      <c r="URT30" s="179"/>
      <c r="URU30" s="179"/>
      <c r="URV30" s="179"/>
      <c r="URW30" s="179"/>
      <c r="URX30" s="179"/>
      <c r="URY30" s="179"/>
      <c r="URZ30" s="179"/>
      <c r="USA30" s="179"/>
      <c r="USB30" s="179"/>
      <c r="USC30" s="179"/>
      <c r="USD30" s="179"/>
      <c r="USE30" s="179"/>
      <c r="USF30" s="179"/>
      <c r="USG30" s="179"/>
      <c r="USH30" s="179"/>
      <c r="USI30" s="179"/>
      <c r="USJ30" s="179"/>
      <c r="USK30" s="179"/>
      <c r="USL30" s="179"/>
      <c r="USM30" s="179"/>
      <c r="USN30" s="179"/>
      <c r="USO30" s="179"/>
      <c r="USP30" s="179"/>
      <c r="USQ30" s="179"/>
      <c r="USR30" s="179"/>
      <c r="USS30" s="179"/>
      <c r="UST30" s="179"/>
      <c r="USU30" s="179"/>
      <c r="USV30" s="179"/>
      <c r="USW30" s="179"/>
      <c r="USX30" s="179"/>
      <c r="USY30" s="179"/>
      <c r="USZ30" s="179"/>
      <c r="UTA30" s="179"/>
      <c r="UTB30" s="179"/>
      <c r="UTC30" s="179"/>
      <c r="UTD30" s="179"/>
      <c r="UTE30" s="179"/>
      <c r="UTF30" s="179"/>
      <c r="UTG30" s="179"/>
      <c r="UTH30" s="179"/>
      <c r="UTI30" s="179"/>
      <c r="UTJ30" s="179"/>
      <c r="UTK30" s="179"/>
      <c r="UTL30" s="179"/>
      <c r="UTM30" s="179"/>
      <c r="UTN30" s="179"/>
      <c r="UTO30" s="179"/>
      <c r="UTP30" s="179"/>
      <c r="UTQ30" s="179"/>
      <c r="UTR30" s="179"/>
      <c r="UTS30" s="179"/>
      <c r="UTT30" s="179"/>
      <c r="UTU30" s="179"/>
      <c r="UTV30" s="179"/>
      <c r="UTW30" s="179"/>
      <c r="UTX30" s="179"/>
      <c r="UTY30" s="179"/>
      <c r="UTZ30" s="179"/>
      <c r="UUA30" s="179"/>
      <c r="UUB30" s="179"/>
      <c r="UUC30" s="179"/>
      <c r="UUD30" s="179"/>
      <c r="UUE30" s="179"/>
      <c r="UUF30" s="179"/>
      <c r="UUG30" s="179"/>
      <c r="UUH30" s="179"/>
      <c r="UUI30" s="179"/>
      <c r="UUJ30" s="179"/>
      <c r="UUK30" s="179"/>
      <c r="UUL30" s="179"/>
      <c r="UUM30" s="179"/>
      <c r="UUN30" s="179"/>
      <c r="UUO30" s="179"/>
      <c r="UUP30" s="179"/>
      <c r="UUQ30" s="179"/>
      <c r="UUR30" s="179"/>
      <c r="UUS30" s="179"/>
      <c r="UUT30" s="179"/>
      <c r="UUU30" s="179"/>
      <c r="UUV30" s="179"/>
      <c r="UUW30" s="179"/>
      <c r="UUX30" s="179"/>
      <c r="UUY30" s="179"/>
      <c r="UUZ30" s="179"/>
      <c r="UVA30" s="179"/>
      <c r="UVB30" s="179"/>
      <c r="UVC30" s="179"/>
      <c r="UVD30" s="179"/>
      <c r="UVE30" s="179"/>
      <c r="UVF30" s="179"/>
      <c r="UVG30" s="179"/>
      <c r="UVH30" s="179"/>
      <c r="UVI30" s="179"/>
      <c r="UVJ30" s="179"/>
      <c r="UVK30" s="179"/>
      <c r="UVL30" s="179"/>
      <c r="UVM30" s="179"/>
      <c r="UVN30" s="179"/>
      <c r="UVO30" s="179"/>
      <c r="UVP30" s="179"/>
      <c r="UVQ30" s="179"/>
      <c r="UVR30" s="179"/>
      <c r="UVS30" s="179"/>
      <c r="UVT30" s="179"/>
      <c r="UVU30" s="179"/>
      <c r="UVV30" s="179"/>
      <c r="UVW30" s="179"/>
      <c r="UVX30" s="179"/>
      <c r="UVY30" s="179"/>
      <c r="UVZ30" s="179"/>
      <c r="UWA30" s="179"/>
      <c r="UWB30" s="179"/>
      <c r="UWC30" s="179"/>
      <c r="UWD30" s="179"/>
      <c r="UWE30" s="179"/>
      <c r="UWF30" s="179"/>
      <c r="UWG30" s="179"/>
      <c r="UWH30" s="179"/>
      <c r="UWI30" s="179"/>
      <c r="UWJ30" s="179"/>
      <c r="UWK30" s="179"/>
      <c r="UWL30" s="179"/>
      <c r="UWM30" s="179"/>
      <c r="UWN30" s="179"/>
      <c r="UWO30" s="179"/>
      <c r="UWP30" s="179"/>
      <c r="UWQ30" s="179"/>
      <c r="UWR30" s="179"/>
      <c r="UWS30" s="179"/>
      <c r="UWT30" s="179"/>
      <c r="UWU30" s="179"/>
      <c r="UWV30" s="179"/>
      <c r="UWW30" s="179"/>
      <c r="UWX30" s="179"/>
      <c r="UWY30" s="179"/>
      <c r="UWZ30" s="179"/>
      <c r="UXA30" s="179"/>
      <c r="UXB30" s="179"/>
      <c r="UXC30" s="179"/>
      <c r="UXD30" s="179"/>
      <c r="UXE30" s="179"/>
      <c r="UXF30" s="179"/>
      <c r="UXG30" s="179"/>
      <c r="UXH30" s="179"/>
      <c r="UXI30" s="179"/>
      <c r="UXJ30" s="179"/>
      <c r="UXK30" s="179"/>
      <c r="UXL30" s="179"/>
      <c r="UXM30" s="179"/>
      <c r="UXN30" s="179"/>
      <c r="UXO30" s="179"/>
      <c r="UXP30" s="179"/>
      <c r="UXQ30" s="179"/>
      <c r="UXR30" s="179"/>
      <c r="UXS30" s="179"/>
      <c r="UXT30" s="179"/>
      <c r="UXU30" s="179"/>
      <c r="UXV30" s="179"/>
      <c r="UXW30" s="179"/>
      <c r="UXX30" s="179"/>
      <c r="UXY30" s="179"/>
      <c r="UXZ30" s="179"/>
      <c r="UYA30" s="179"/>
      <c r="UYB30" s="179"/>
      <c r="UYC30" s="179"/>
      <c r="UYD30" s="179"/>
      <c r="UYE30" s="179"/>
      <c r="UYF30" s="179"/>
      <c r="UYG30" s="179"/>
      <c r="UYH30" s="179"/>
      <c r="UYI30" s="179"/>
      <c r="UYJ30" s="179"/>
      <c r="UYK30" s="179"/>
      <c r="UYL30" s="179"/>
      <c r="UYM30" s="179"/>
      <c r="UYN30" s="179"/>
      <c r="UYO30" s="179"/>
      <c r="UYP30" s="179"/>
      <c r="UYQ30" s="179"/>
      <c r="UYR30" s="179"/>
      <c r="UYS30" s="179"/>
      <c r="UYT30" s="179"/>
      <c r="UYU30" s="179"/>
      <c r="UYV30" s="179"/>
      <c r="UYW30" s="179"/>
      <c r="UYX30" s="179"/>
      <c r="UYY30" s="179"/>
      <c r="UYZ30" s="179"/>
      <c r="UZA30" s="179"/>
      <c r="UZB30" s="179"/>
      <c r="UZC30" s="179"/>
      <c r="UZD30" s="179"/>
      <c r="UZE30" s="179"/>
      <c r="UZF30" s="179"/>
      <c r="UZG30" s="179"/>
      <c r="UZH30" s="179"/>
      <c r="UZI30" s="179"/>
      <c r="UZJ30" s="179"/>
      <c r="UZK30" s="179"/>
      <c r="UZL30" s="179"/>
      <c r="UZM30" s="179"/>
      <c r="UZN30" s="179"/>
      <c r="UZO30" s="179"/>
      <c r="UZP30" s="179"/>
      <c r="UZQ30" s="179"/>
      <c r="UZR30" s="179"/>
      <c r="UZS30" s="179"/>
      <c r="UZT30" s="179"/>
      <c r="UZU30" s="179"/>
      <c r="UZV30" s="179"/>
      <c r="UZW30" s="179"/>
      <c r="UZX30" s="179"/>
      <c r="UZY30" s="179"/>
      <c r="UZZ30" s="179"/>
      <c r="VAA30" s="179"/>
      <c r="VAB30" s="179"/>
      <c r="VAC30" s="179"/>
      <c r="VAD30" s="179"/>
      <c r="VAE30" s="179"/>
      <c r="VAF30" s="179"/>
      <c r="VAG30" s="179"/>
      <c r="VAH30" s="179"/>
      <c r="VAI30" s="179"/>
      <c r="VAJ30" s="179"/>
      <c r="VAK30" s="179"/>
      <c r="VAL30" s="179"/>
      <c r="VAM30" s="179"/>
      <c r="VAN30" s="179"/>
      <c r="VAO30" s="179"/>
      <c r="VAP30" s="179"/>
      <c r="VAQ30" s="179"/>
      <c r="VAR30" s="179"/>
      <c r="VAS30" s="179"/>
      <c r="VAT30" s="179"/>
      <c r="VAU30" s="179"/>
      <c r="VAV30" s="179"/>
      <c r="VAW30" s="179"/>
      <c r="VAX30" s="179"/>
      <c r="VAY30" s="179"/>
      <c r="VAZ30" s="179"/>
      <c r="VBA30" s="179"/>
      <c r="VBB30" s="179"/>
      <c r="VBC30" s="179"/>
      <c r="VBD30" s="179"/>
      <c r="VBE30" s="179"/>
      <c r="VBF30" s="179"/>
      <c r="VBG30" s="179"/>
      <c r="VBH30" s="179"/>
      <c r="VBI30" s="179"/>
      <c r="VBJ30" s="179"/>
      <c r="VBK30" s="179"/>
      <c r="VBL30" s="179"/>
      <c r="VBM30" s="179"/>
      <c r="VBN30" s="179"/>
      <c r="VBO30" s="179"/>
      <c r="VBP30" s="179"/>
      <c r="VBQ30" s="179"/>
      <c r="VBR30" s="179"/>
      <c r="VBS30" s="179"/>
      <c r="VBT30" s="179"/>
      <c r="VBU30" s="179"/>
      <c r="VBV30" s="179"/>
      <c r="VBW30" s="179"/>
      <c r="VBX30" s="179"/>
      <c r="VBY30" s="179"/>
      <c r="VBZ30" s="179"/>
      <c r="VCA30" s="179"/>
      <c r="VCB30" s="179"/>
      <c r="VCC30" s="179"/>
      <c r="VCD30" s="179"/>
      <c r="VCE30" s="179"/>
      <c r="VCF30" s="179"/>
      <c r="VCG30" s="179"/>
      <c r="VCH30" s="179"/>
      <c r="VCI30" s="179"/>
      <c r="VCJ30" s="179"/>
      <c r="VCK30" s="179"/>
      <c r="VCL30" s="179"/>
      <c r="VCM30" s="179"/>
      <c r="VCN30" s="179"/>
      <c r="VCO30" s="179"/>
      <c r="VCP30" s="179"/>
      <c r="VCQ30" s="179"/>
      <c r="VCR30" s="179"/>
      <c r="VCS30" s="179"/>
      <c r="VCT30" s="179"/>
      <c r="VCU30" s="179"/>
      <c r="VCV30" s="179"/>
      <c r="VCW30" s="179"/>
      <c r="VCX30" s="179"/>
      <c r="VCY30" s="179"/>
      <c r="VCZ30" s="179"/>
      <c r="VDA30" s="179"/>
      <c r="VDB30" s="179"/>
      <c r="VDC30" s="179"/>
      <c r="VDD30" s="179"/>
      <c r="VDE30" s="179"/>
      <c r="VDF30" s="179"/>
      <c r="VDG30" s="179"/>
      <c r="VDH30" s="179"/>
      <c r="VDI30" s="179"/>
      <c r="VDJ30" s="179"/>
      <c r="VDK30" s="179"/>
      <c r="VDL30" s="179"/>
      <c r="VDM30" s="179"/>
      <c r="VDN30" s="179"/>
      <c r="VDO30" s="179"/>
      <c r="VDP30" s="179"/>
      <c r="VDQ30" s="179"/>
      <c r="VDR30" s="179"/>
      <c r="VDS30" s="179"/>
      <c r="VDT30" s="179"/>
      <c r="VDU30" s="179"/>
      <c r="VDV30" s="179"/>
      <c r="VDW30" s="179"/>
      <c r="VDX30" s="179"/>
      <c r="VDY30" s="179"/>
      <c r="VDZ30" s="179"/>
      <c r="VEA30" s="179"/>
      <c r="VEB30" s="179"/>
      <c r="VEC30" s="179"/>
      <c r="VED30" s="179"/>
      <c r="VEE30" s="179"/>
      <c r="VEF30" s="179"/>
      <c r="VEG30" s="179"/>
      <c r="VEH30" s="179"/>
      <c r="VEI30" s="179"/>
      <c r="VEJ30" s="179"/>
      <c r="VEK30" s="179"/>
      <c r="VEL30" s="179"/>
      <c r="VEM30" s="179"/>
      <c r="VEN30" s="179"/>
      <c r="VEO30" s="179"/>
      <c r="VEP30" s="179"/>
      <c r="VEQ30" s="179"/>
      <c r="VER30" s="179"/>
      <c r="VES30" s="179"/>
      <c r="VET30" s="179"/>
      <c r="VEU30" s="179"/>
      <c r="VEV30" s="179"/>
      <c r="VEW30" s="179"/>
      <c r="VEX30" s="179"/>
      <c r="VEY30" s="179"/>
      <c r="VEZ30" s="179"/>
      <c r="VFA30" s="179"/>
      <c r="VFB30" s="179"/>
      <c r="VFC30" s="179"/>
      <c r="VFD30" s="179"/>
      <c r="VFE30" s="179"/>
      <c r="VFF30" s="179"/>
      <c r="VFG30" s="179"/>
      <c r="VFH30" s="179"/>
      <c r="VFI30" s="179"/>
      <c r="VFJ30" s="179"/>
      <c r="VFK30" s="179"/>
      <c r="VFL30" s="179"/>
      <c r="VFM30" s="179"/>
      <c r="VFN30" s="179"/>
      <c r="VFO30" s="179"/>
      <c r="VFP30" s="179"/>
      <c r="VFQ30" s="179"/>
      <c r="VFR30" s="179"/>
      <c r="VFS30" s="179"/>
      <c r="VFT30" s="179"/>
      <c r="VFU30" s="179"/>
      <c r="VFV30" s="179"/>
      <c r="VFW30" s="179"/>
      <c r="VFX30" s="179"/>
      <c r="VFY30" s="179"/>
      <c r="VFZ30" s="179"/>
      <c r="VGA30" s="179"/>
      <c r="VGB30" s="179"/>
      <c r="VGC30" s="179"/>
      <c r="VGD30" s="179"/>
      <c r="VGE30" s="179"/>
      <c r="VGF30" s="179"/>
      <c r="VGG30" s="179"/>
      <c r="VGH30" s="179"/>
      <c r="VGI30" s="179"/>
      <c r="VGJ30" s="179"/>
      <c r="VGK30" s="179"/>
      <c r="VGL30" s="179"/>
      <c r="VGM30" s="179"/>
      <c r="VGN30" s="179"/>
      <c r="VGO30" s="179"/>
      <c r="VGP30" s="179"/>
      <c r="VGQ30" s="179"/>
      <c r="VGR30" s="179"/>
      <c r="VGS30" s="179"/>
      <c r="VGT30" s="179"/>
      <c r="VGU30" s="179"/>
      <c r="VGV30" s="179"/>
      <c r="VGW30" s="179"/>
      <c r="VGX30" s="179"/>
      <c r="VGY30" s="179"/>
      <c r="VGZ30" s="179"/>
      <c r="VHA30" s="179"/>
      <c r="VHB30" s="179"/>
      <c r="VHC30" s="179"/>
      <c r="VHD30" s="179"/>
      <c r="VHE30" s="179"/>
      <c r="VHF30" s="179"/>
      <c r="VHG30" s="179"/>
      <c r="VHH30" s="179"/>
      <c r="VHI30" s="179"/>
      <c r="VHJ30" s="179"/>
      <c r="VHK30" s="179"/>
      <c r="VHL30" s="179"/>
      <c r="VHM30" s="179"/>
      <c r="VHN30" s="179"/>
      <c r="VHO30" s="179"/>
      <c r="VHP30" s="179"/>
      <c r="VHQ30" s="179"/>
      <c r="VHR30" s="179"/>
      <c r="VHS30" s="179"/>
      <c r="VHT30" s="179"/>
      <c r="VHU30" s="179"/>
      <c r="VHV30" s="179"/>
      <c r="VHW30" s="179"/>
      <c r="VHX30" s="179"/>
      <c r="VHY30" s="179"/>
      <c r="VHZ30" s="179"/>
      <c r="VIA30" s="179"/>
      <c r="VIB30" s="179"/>
      <c r="VIC30" s="179"/>
      <c r="VID30" s="179"/>
      <c r="VIE30" s="179"/>
      <c r="VIF30" s="179"/>
      <c r="VIG30" s="179"/>
      <c r="VIH30" s="179"/>
      <c r="VII30" s="179"/>
      <c r="VIJ30" s="179"/>
      <c r="VIK30" s="179"/>
      <c r="VIL30" s="179"/>
      <c r="VIM30" s="179"/>
      <c r="VIN30" s="179"/>
      <c r="VIO30" s="179"/>
      <c r="VIP30" s="179"/>
      <c r="VIQ30" s="179"/>
      <c r="VIR30" s="179"/>
      <c r="VIS30" s="179"/>
      <c r="VIT30" s="179"/>
      <c r="VIU30" s="179"/>
      <c r="VIV30" s="179"/>
      <c r="VIW30" s="179"/>
      <c r="VIX30" s="179"/>
      <c r="VIY30" s="179"/>
      <c r="VIZ30" s="179"/>
      <c r="VJA30" s="179"/>
      <c r="VJB30" s="179"/>
      <c r="VJC30" s="179"/>
      <c r="VJD30" s="179"/>
      <c r="VJE30" s="179"/>
      <c r="VJF30" s="179"/>
      <c r="VJG30" s="179"/>
      <c r="VJH30" s="179"/>
      <c r="VJI30" s="179"/>
      <c r="VJJ30" s="179"/>
      <c r="VJK30" s="179"/>
      <c r="VJL30" s="179"/>
      <c r="VJM30" s="179"/>
      <c r="VJN30" s="179"/>
      <c r="VJO30" s="179"/>
      <c r="VJP30" s="179"/>
      <c r="VJQ30" s="179"/>
      <c r="VJR30" s="179"/>
      <c r="VJS30" s="179"/>
      <c r="VJT30" s="179"/>
      <c r="VJU30" s="179"/>
      <c r="VJV30" s="179"/>
      <c r="VJW30" s="179"/>
      <c r="VJX30" s="179"/>
      <c r="VJY30" s="179"/>
      <c r="VJZ30" s="179"/>
      <c r="VKA30" s="179"/>
      <c r="VKB30" s="179"/>
      <c r="VKC30" s="179"/>
      <c r="VKD30" s="179"/>
      <c r="VKE30" s="179"/>
      <c r="VKF30" s="179"/>
      <c r="VKG30" s="179"/>
      <c r="VKH30" s="179"/>
      <c r="VKI30" s="179"/>
      <c r="VKJ30" s="179"/>
      <c r="VKK30" s="179"/>
      <c r="VKL30" s="179"/>
      <c r="VKM30" s="179"/>
      <c r="VKN30" s="179"/>
      <c r="VKO30" s="179"/>
      <c r="VKP30" s="179"/>
      <c r="VKQ30" s="179"/>
      <c r="VKR30" s="179"/>
      <c r="VKS30" s="179"/>
      <c r="VKT30" s="179"/>
      <c r="VKU30" s="179"/>
      <c r="VKV30" s="179"/>
      <c r="VKW30" s="179"/>
      <c r="VKX30" s="179"/>
      <c r="VKY30" s="179"/>
      <c r="VKZ30" s="179"/>
      <c r="VLA30" s="179"/>
      <c r="VLB30" s="179"/>
      <c r="VLC30" s="179"/>
      <c r="VLD30" s="179"/>
      <c r="VLE30" s="179"/>
      <c r="VLF30" s="179"/>
      <c r="VLG30" s="179"/>
      <c r="VLH30" s="179"/>
      <c r="VLI30" s="179"/>
      <c r="VLJ30" s="179"/>
      <c r="VLK30" s="179"/>
      <c r="VLL30" s="179"/>
      <c r="VLM30" s="179"/>
      <c r="VLN30" s="179"/>
      <c r="VLO30" s="179"/>
      <c r="VLP30" s="179"/>
      <c r="VLQ30" s="179"/>
      <c r="VLR30" s="179"/>
      <c r="VLS30" s="179"/>
      <c r="VLT30" s="179"/>
      <c r="VLU30" s="179"/>
      <c r="VLV30" s="179"/>
      <c r="VLW30" s="179"/>
      <c r="VLX30" s="179"/>
      <c r="VLY30" s="179"/>
      <c r="VLZ30" s="179"/>
      <c r="VMA30" s="179"/>
      <c r="VMB30" s="179"/>
      <c r="VMC30" s="179"/>
      <c r="VMD30" s="179"/>
      <c r="VME30" s="179"/>
      <c r="VMF30" s="179"/>
      <c r="VMG30" s="179"/>
      <c r="VMH30" s="179"/>
      <c r="VMI30" s="179"/>
      <c r="VMJ30" s="179"/>
      <c r="VMK30" s="179"/>
      <c r="VML30" s="179"/>
      <c r="VMM30" s="179"/>
      <c r="VMN30" s="179"/>
      <c r="VMO30" s="179"/>
      <c r="VMP30" s="179"/>
      <c r="VMQ30" s="179"/>
      <c r="VMR30" s="179"/>
      <c r="VMS30" s="179"/>
      <c r="VMT30" s="179"/>
      <c r="VMU30" s="179"/>
      <c r="VMV30" s="179"/>
      <c r="VMW30" s="179"/>
      <c r="VMX30" s="179"/>
      <c r="VMY30" s="179"/>
      <c r="VMZ30" s="179"/>
      <c r="VNA30" s="179"/>
      <c r="VNB30" s="179"/>
      <c r="VNC30" s="179"/>
      <c r="VND30" s="179"/>
      <c r="VNE30" s="179"/>
      <c r="VNF30" s="179"/>
      <c r="VNG30" s="179"/>
      <c r="VNH30" s="179"/>
      <c r="VNI30" s="179"/>
      <c r="VNJ30" s="179"/>
      <c r="VNK30" s="179"/>
      <c r="VNL30" s="179"/>
      <c r="VNM30" s="179"/>
      <c r="VNN30" s="179"/>
      <c r="VNO30" s="179"/>
      <c r="VNP30" s="179"/>
      <c r="VNQ30" s="179"/>
      <c r="VNR30" s="179"/>
      <c r="VNS30" s="179"/>
      <c r="VNT30" s="179"/>
      <c r="VNU30" s="179"/>
      <c r="VNV30" s="179"/>
      <c r="VNW30" s="179"/>
      <c r="VNX30" s="179"/>
      <c r="VNY30" s="179"/>
      <c r="VNZ30" s="179"/>
      <c r="VOA30" s="179"/>
      <c r="VOB30" s="179"/>
      <c r="VOC30" s="179"/>
      <c r="VOD30" s="179"/>
      <c r="VOE30" s="179"/>
      <c r="VOF30" s="179"/>
      <c r="VOG30" s="179"/>
      <c r="VOH30" s="179"/>
      <c r="VOI30" s="179"/>
      <c r="VOJ30" s="179"/>
      <c r="VOK30" s="179"/>
      <c r="VOL30" s="179"/>
      <c r="VOM30" s="179"/>
      <c r="VON30" s="179"/>
      <c r="VOO30" s="179"/>
      <c r="VOP30" s="179"/>
      <c r="VOQ30" s="179"/>
      <c r="VOR30" s="179"/>
      <c r="VOS30" s="179"/>
      <c r="VOT30" s="179"/>
      <c r="VOU30" s="179"/>
      <c r="VOV30" s="179"/>
      <c r="VOW30" s="179"/>
      <c r="VOX30" s="179"/>
      <c r="VOY30" s="179"/>
      <c r="VOZ30" s="179"/>
      <c r="VPA30" s="179"/>
      <c r="VPB30" s="179"/>
      <c r="VPC30" s="179"/>
      <c r="VPD30" s="179"/>
      <c r="VPE30" s="179"/>
      <c r="VPF30" s="179"/>
      <c r="VPG30" s="179"/>
      <c r="VPH30" s="179"/>
      <c r="VPI30" s="179"/>
      <c r="VPJ30" s="179"/>
      <c r="VPK30" s="179"/>
      <c r="VPL30" s="179"/>
      <c r="VPM30" s="179"/>
      <c r="VPN30" s="179"/>
      <c r="VPO30" s="179"/>
      <c r="VPP30" s="179"/>
      <c r="VPQ30" s="179"/>
      <c r="VPR30" s="179"/>
      <c r="VPS30" s="179"/>
      <c r="VPT30" s="179"/>
      <c r="VPU30" s="179"/>
      <c r="VPV30" s="179"/>
      <c r="VPW30" s="179"/>
      <c r="VPX30" s="179"/>
      <c r="VPY30" s="179"/>
      <c r="VPZ30" s="179"/>
      <c r="VQA30" s="179"/>
      <c r="VQB30" s="179"/>
      <c r="VQC30" s="179"/>
      <c r="VQD30" s="179"/>
      <c r="VQE30" s="179"/>
      <c r="VQF30" s="179"/>
      <c r="VQG30" s="179"/>
      <c r="VQH30" s="179"/>
      <c r="VQI30" s="179"/>
      <c r="VQJ30" s="179"/>
      <c r="VQK30" s="179"/>
      <c r="VQL30" s="179"/>
      <c r="VQM30" s="179"/>
      <c r="VQN30" s="179"/>
      <c r="VQO30" s="179"/>
      <c r="VQP30" s="179"/>
      <c r="VQQ30" s="179"/>
      <c r="VQR30" s="179"/>
      <c r="VQS30" s="179"/>
      <c r="VQT30" s="179"/>
      <c r="VQU30" s="179"/>
      <c r="VQV30" s="179"/>
      <c r="VQW30" s="179"/>
      <c r="VQX30" s="179"/>
      <c r="VQY30" s="179"/>
      <c r="VQZ30" s="179"/>
      <c r="VRA30" s="179"/>
      <c r="VRB30" s="179"/>
      <c r="VRC30" s="179"/>
      <c r="VRD30" s="179"/>
      <c r="VRE30" s="179"/>
      <c r="VRF30" s="179"/>
      <c r="VRG30" s="179"/>
      <c r="VRH30" s="179"/>
      <c r="VRI30" s="179"/>
      <c r="VRJ30" s="179"/>
      <c r="VRK30" s="179"/>
      <c r="VRL30" s="179"/>
      <c r="VRM30" s="179"/>
      <c r="VRN30" s="179"/>
      <c r="VRO30" s="179"/>
      <c r="VRP30" s="179"/>
      <c r="VRQ30" s="179"/>
      <c r="VRR30" s="179"/>
      <c r="VRS30" s="179"/>
      <c r="VRT30" s="179"/>
      <c r="VRU30" s="179"/>
      <c r="VRV30" s="179"/>
      <c r="VRW30" s="179"/>
      <c r="VRX30" s="179"/>
      <c r="VRY30" s="179"/>
      <c r="VRZ30" s="179"/>
      <c r="VSA30" s="179"/>
      <c r="VSB30" s="179"/>
      <c r="VSC30" s="179"/>
      <c r="VSD30" s="179"/>
      <c r="VSE30" s="179"/>
      <c r="VSF30" s="179"/>
      <c r="VSG30" s="179"/>
      <c r="VSH30" s="179"/>
      <c r="VSI30" s="179"/>
      <c r="VSJ30" s="179"/>
      <c r="VSK30" s="179"/>
      <c r="VSL30" s="179"/>
      <c r="VSM30" s="179"/>
      <c r="VSN30" s="179"/>
      <c r="VSO30" s="179"/>
      <c r="VSP30" s="179"/>
      <c r="VSQ30" s="179"/>
      <c r="VSR30" s="179"/>
      <c r="VSS30" s="179"/>
      <c r="VST30" s="179"/>
      <c r="VSU30" s="179"/>
      <c r="VSV30" s="179"/>
      <c r="VSW30" s="179"/>
      <c r="VSX30" s="179"/>
      <c r="VSY30" s="179"/>
      <c r="VSZ30" s="179"/>
      <c r="VTA30" s="179"/>
      <c r="VTB30" s="179"/>
      <c r="VTC30" s="179"/>
      <c r="VTD30" s="179"/>
      <c r="VTE30" s="179"/>
      <c r="VTF30" s="179"/>
      <c r="VTG30" s="179"/>
      <c r="VTH30" s="179"/>
      <c r="VTI30" s="179"/>
      <c r="VTJ30" s="179"/>
      <c r="VTK30" s="179"/>
      <c r="VTL30" s="179"/>
      <c r="VTM30" s="179"/>
      <c r="VTN30" s="179"/>
      <c r="VTO30" s="179"/>
      <c r="VTP30" s="179"/>
      <c r="VTQ30" s="179"/>
      <c r="VTR30" s="179"/>
      <c r="VTS30" s="179"/>
      <c r="VTT30" s="179"/>
      <c r="VTU30" s="179"/>
      <c r="VTV30" s="179"/>
      <c r="VTW30" s="179"/>
      <c r="VTX30" s="179"/>
      <c r="VTY30" s="179"/>
      <c r="VTZ30" s="179"/>
      <c r="VUA30" s="179"/>
      <c r="VUB30" s="179"/>
      <c r="VUC30" s="179"/>
      <c r="VUD30" s="179"/>
      <c r="VUE30" s="179"/>
      <c r="VUF30" s="179"/>
      <c r="VUG30" s="179"/>
      <c r="VUH30" s="179"/>
      <c r="VUI30" s="179"/>
      <c r="VUJ30" s="179"/>
      <c r="VUK30" s="179"/>
      <c r="VUL30" s="179"/>
      <c r="VUM30" s="179"/>
      <c r="VUN30" s="179"/>
      <c r="VUO30" s="179"/>
      <c r="VUP30" s="179"/>
      <c r="VUQ30" s="179"/>
      <c r="VUR30" s="179"/>
      <c r="VUS30" s="179"/>
      <c r="VUT30" s="179"/>
      <c r="VUU30" s="179"/>
      <c r="VUV30" s="179"/>
      <c r="VUW30" s="179"/>
      <c r="VUX30" s="179"/>
      <c r="VUY30" s="179"/>
      <c r="VUZ30" s="179"/>
      <c r="VVA30" s="179"/>
      <c r="VVB30" s="179"/>
      <c r="VVC30" s="179"/>
      <c r="VVD30" s="179"/>
      <c r="VVE30" s="179"/>
      <c r="VVF30" s="179"/>
      <c r="VVG30" s="179"/>
      <c r="VVH30" s="179"/>
      <c r="VVI30" s="179"/>
      <c r="VVJ30" s="179"/>
      <c r="VVK30" s="179"/>
      <c r="VVL30" s="179"/>
      <c r="VVM30" s="179"/>
      <c r="VVN30" s="179"/>
      <c r="VVO30" s="179"/>
      <c r="VVP30" s="179"/>
      <c r="VVQ30" s="179"/>
      <c r="VVR30" s="179"/>
      <c r="VVS30" s="179"/>
      <c r="VVT30" s="179"/>
      <c r="VVU30" s="179"/>
      <c r="VVV30" s="179"/>
      <c r="VVW30" s="179"/>
      <c r="VVX30" s="179"/>
      <c r="VVY30" s="179"/>
      <c r="VVZ30" s="179"/>
      <c r="VWA30" s="179"/>
      <c r="VWB30" s="179"/>
      <c r="VWC30" s="179"/>
      <c r="VWD30" s="179"/>
      <c r="VWE30" s="179"/>
      <c r="VWF30" s="179"/>
      <c r="VWG30" s="179"/>
      <c r="VWH30" s="179"/>
      <c r="VWI30" s="179"/>
      <c r="VWJ30" s="179"/>
      <c r="VWK30" s="179"/>
      <c r="VWL30" s="179"/>
      <c r="VWM30" s="179"/>
      <c r="VWN30" s="179"/>
      <c r="VWO30" s="179"/>
      <c r="VWP30" s="179"/>
      <c r="VWQ30" s="179"/>
      <c r="VWR30" s="179"/>
      <c r="VWS30" s="179"/>
      <c r="VWT30" s="179"/>
      <c r="VWU30" s="179"/>
      <c r="VWV30" s="179"/>
      <c r="VWW30" s="179"/>
      <c r="VWX30" s="179"/>
      <c r="VWY30" s="179"/>
      <c r="VWZ30" s="179"/>
      <c r="VXA30" s="179"/>
      <c r="VXB30" s="179"/>
      <c r="VXC30" s="179"/>
      <c r="VXD30" s="179"/>
      <c r="VXE30" s="179"/>
      <c r="VXF30" s="179"/>
      <c r="VXG30" s="179"/>
      <c r="VXH30" s="179"/>
      <c r="VXI30" s="179"/>
      <c r="VXJ30" s="179"/>
      <c r="VXK30" s="179"/>
      <c r="VXL30" s="179"/>
      <c r="VXM30" s="179"/>
      <c r="VXN30" s="179"/>
      <c r="VXO30" s="179"/>
      <c r="VXP30" s="179"/>
      <c r="VXQ30" s="179"/>
      <c r="VXR30" s="179"/>
      <c r="VXS30" s="179"/>
      <c r="VXT30" s="179"/>
      <c r="VXU30" s="179"/>
      <c r="VXV30" s="179"/>
      <c r="VXW30" s="179"/>
      <c r="VXX30" s="179"/>
      <c r="VXY30" s="179"/>
      <c r="VXZ30" s="179"/>
      <c r="VYA30" s="179"/>
      <c r="VYB30" s="179"/>
      <c r="VYC30" s="179"/>
      <c r="VYD30" s="179"/>
      <c r="VYE30" s="179"/>
      <c r="VYF30" s="179"/>
      <c r="VYG30" s="179"/>
      <c r="VYH30" s="179"/>
      <c r="VYI30" s="179"/>
      <c r="VYJ30" s="179"/>
      <c r="VYK30" s="179"/>
      <c r="VYL30" s="179"/>
      <c r="VYM30" s="179"/>
      <c r="VYN30" s="179"/>
      <c r="VYO30" s="179"/>
      <c r="VYP30" s="179"/>
      <c r="VYQ30" s="179"/>
      <c r="VYR30" s="179"/>
      <c r="VYS30" s="179"/>
      <c r="VYT30" s="179"/>
      <c r="VYU30" s="179"/>
      <c r="VYV30" s="179"/>
      <c r="VYW30" s="179"/>
      <c r="VYX30" s="179"/>
      <c r="VYY30" s="179"/>
      <c r="VYZ30" s="179"/>
      <c r="VZA30" s="179"/>
      <c r="VZB30" s="179"/>
      <c r="VZC30" s="179"/>
      <c r="VZD30" s="179"/>
      <c r="VZE30" s="179"/>
      <c r="VZF30" s="179"/>
      <c r="VZG30" s="179"/>
      <c r="VZH30" s="179"/>
      <c r="VZI30" s="179"/>
      <c r="VZJ30" s="179"/>
      <c r="VZK30" s="179"/>
      <c r="VZL30" s="179"/>
      <c r="VZM30" s="179"/>
      <c r="VZN30" s="179"/>
      <c r="VZO30" s="179"/>
      <c r="VZP30" s="179"/>
      <c r="VZQ30" s="179"/>
      <c r="VZR30" s="179"/>
      <c r="VZS30" s="179"/>
      <c r="VZT30" s="179"/>
      <c r="VZU30" s="179"/>
      <c r="VZV30" s="179"/>
      <c r="VZW30" s="179"/>
      <c r="VZX30" s="179"/>
      <c r="VZY30" s="179"/>
      <c r="VZZ30" s="179"/>
      <c r="WAA30" s="179"/>
      <c r="WAB30" s="179"/>
      <c r="WAC30" s="179"/>
      <c r="WAD30" s="179"/>
      <c r="WAE30" s="179"/>
      <c r="WAF30" s="179"/>
      <c r="WAG30" s="179"/>
      <c r="WAH30" s="179"/>
      <c r="WAI30" s="179"/>
      <c r="WAJ30" s="179"/>
      <c r="WAK30" s="179"/>
      <c r="WAL30" s="179"/>
      <c r="WAM30" s="179"/>
      <c r="WAN30" s="179"/>
      <c r="WAO30" s="179"/>
      <c r="WAP30" s="179"/>
      <c r="WAQ30" s="179"/>
      <c r="WAR30" s="179"/>
      <c r="WAS30" s="179"/>
      <c r="WAT30" s="179"/>
      <c r="WAU30" s="179"/>
      <c r="WAV30" s="179"/>
      <c r="WAW30" s="179"/>
      <c r="WAX30" s="179"/>
      <c r="WAY30" s="179"/>
      <c r="WAZ30" s="179"/>
      <c r="WBA30" s="179"/>
      <c r="WBB30" s="179"/>
      <c r="WBC30" s="179"/>
      <c r="WBD30" s="179"/>
      <c r="WBE30" s="179"/>
      <c r="WBF30" s="179"/>
      <c r="WBG30" s="179"/>
      <c r="WBH30" s="179"/>
      <c r="WBI30" s="179"/>
      <c r="WBJ30" s="179"/>
      <c r="WBK30" s="179"/>
      <c r="WBL30" s="179"/>
      <c r="WBM30" s="179"/>
      <c r="WBN30" s="179"/>
      <c r="WBO30" s="179"/>
      <c r="WBP30" s="179"/>
      <c r="WBQ30" s="179"/>
      <c r="WBR30" s="179"/>
      <c r="WBS30" s="179"/>
      <c r="WBT30" s="179"/>
      <c r="WBU30" s="179"/>
      <c r="WBV30" s="179"/>
      <c r="WBW30" s="179"/>
      <c r="WBX30" s="179"/>
      <c r="WBY30" s="179"/>
      <c r="WBZ30" s="179"/>
      <c r="WCA30" s="179"/>
      <c r="WCB30" s="179"/>
      <c r="WCC30" s="179"/>
      <c r="WCD30" s="179"/>
      <c r="WCE30" s="179"/>
      <c r="WCF30" s="179"/>
      <c r="WCG30" s="179"/>
      <c r="WCH30" s="179"/>
      <c r="WCI30" s="179"/>
      <c r="WCJ30" s="179"/>
      <c r="WCK30" s="179"/>
      <c r="WCL30" s="179"/>
      <c r="WCM30" s="179"/>
      <c r="WCN30" s="179"/>
      <c r="WCO30" s="179"/>
      <c r="WCP30" s="179"/>
      <c r="WCQ30" s="179"/>
      <c r="WCR30" s="179"/>
      <c r="WCS30" s="179"/>
      <c r="WCT30" s="179"/>
      <c r="WCU30" s="179"/>
      <c r="WCV30" s="179"/>
      <c r="WCW30" s="179"/>
      <c r="WCX30" s="179"/>
      <c r="WCY30" s="179"/>
      <c r="WCZ30" s="179"/>
      <c r="WDA30" s="179"/>
      <c r="WDB30" s="179"/>
      <c r="WDC30" s="179"/>
      <c r="WDD30" s="179"/>
      <c r="WDE30" s="179"/>
      <c r="WDF30" s="179"/>
      <c r="WDG30" s="179"/>
      <c r="WDH30" s="179"/>
      <c r="WDI30" s="179"/>
      <c r="WDJ30" s="179"/>
      <c r="WDK30" s="179"/>
      <c r="WDL30" s="179"/>
      <c r="WDM30" s="179"/>
      <c r="WDN30" s="179"/>
      <c r="WDO30" s="179"/>
      <c r="WDP30" s="179"/>
      <c r="WDQ30" s="179"/>
      <c r="WDR30" s="179"/>
      <c r="WDS30" s="179"/>
      <c r="WDT30" s="179"/>
      <c r="WDU30" s="179"/>
      <c r="WDV30" s="179"/>
      <c r="WDW30" s="179"/>
      <c r="WDX30" s="179"/>
      <c r="WDY30" s="179"/>
      <c r="WDZ30" s="179"/>
      <c r="WEA30" s="179"/>
      <c r="WEB30" s="179"/>
      <c r="WEC30" s="179"/>
      <c r="WED30" s="179"/>
      <c r="WEE30" s="179"/>
      <c r="WEF30" s="179"/>
      <c r="WEG30" s="179"/>
      <c r="WEH30" s="179"/>
      <c r="WEI30" s="179"/>
      <c r="WEJ30" s="179"/>
      <c r="WEK30" s="179"/>
      <c r="WEL30" s="179"/>
      <c r="WEM30" s="179"/>
      <c r="WEN30" s="179"/>
      <c r="WEO30" s="179"/>
      <c r="WEP30" s="179"/>
      <c r="WEQ30" s="179"/>
      <c r="WER30" s="179"/>
      <c r="WES30" s="179"/>
      <c r="WET30" s="179"/>
      <c r="WEU30" s="179"/>
      <c r="WEV30" s="179"/>
      <c r="WEW30" s="179"/>
      <c r="WEX30" s="179"/>
      <c r="WEY30" s="179"/>
      <c r="WEZ30" s="179"/>
      <c r="WFA30" s="179"/>
      <c r="WFB30" s="179"/>
      <c r="WFC30" s="179"/>
      <c r="WFD30" s="179"/>
      <c r="WFE30" s="179"/>
      <c r="WFF30" s="179"/>
      <c r="WFG30" s="179"/>
      <c r="WFH30" s="179"/>
      <c r="WFI30" s="179"/>
      <c r="WFJ30" s="179"/>
      <c r="WFK30" s="179"/>
      <c r="WFL30" s="179"/>
      <c r="WFM30" s="179"/>
      <c r="WFN30" s="179"/>
      <c r="WFO30" s="179"/>
      <c r="WFP30" s="179"/>
      <c r="WFQ30" s="179"/>
      <c r="WFR30" s="179"/>
      <c r="WFS30" s="179"/>
      <c r="WFT30" s="179"/>
      <c r="WFU30" s="179"/>
      <c r="WFV30" s="179"/>
      <c r="WFW30" s="179"/>
      <c r="WFX30" s="179"/>
      <c r="WFY30" s="179"/>
      <c r="WFZ30" s="179"/>
      <c r="WGA30" s="179"/>
      <c r="WGB30" s="179"/>
      <c r="WGC30" s="179"/>
      <c r="WGD30" s="179"/>
      <c r="WGE30" s="179"/>
      <c r="WGF30" s="179"/>
      <c r="WGG30" s="179"/>
      <c r="WGH30" s="179"/>
      <c r="WGI30" s="179"/>
      <c r="WGJ30" s="179"/>
      <c r="WGK30" s="179"/>
      <c r="WGL30" s="179"/>
      <c r="WGM30" s="179"/>
      <c r="WGN30" s="179"/>
      <c r="WGO30" s="179"/>
      <c r="WGP30" s="179"/>
      <c r="WGQ30" s="179"/>
      <c r="WGR30" s="179"/>
      <c r="WGS30" s="179"/>
      <c r="WGT30" s="179"/>
      <c r="WGU30" s="179"/>
      <c r="WGV30" s="179"/>
      <c r="WGW30" s="179"/>
      <c r="WGX30" s="179"/>
      <c r="WGY30" s="179"/>
      <c r="WGZ30" s="179"/>
      <c r="WHA30" s="179"/>
      <c r="WHB30" s="179"/>
      <c r="WHC30" s="179"/>
      <c r="WHD30" s="179"/>
      <c r="WHE30" s="179"/>
      <c r="WHF30" s="179"/>
      <c r="WHG30" s="179"/>
      <c r="WHH30" s="179"/>
      <c r="WHI30" s="179"/>
      <c r="WHJ30" s="179"/>
      <c r="WHK30" s="179"/>
      <c r="WHL30" s="179"/>
      <c r="WHM30" s="179"/>
      <c r="WHN30" s="179"/>
      <c r="WHO30" s="179"/>
      <c r="WHP30" s="179"/>
      <c r="WHQ30" s="179"/>
      <c r="WHR30" s="179"/>
      <c r="WHS30" s="179"/>
      <c r="WHT30" s="179"/>
      <c r="WHU30" s="179"/>
      <c r="WHV30" s="179"/>
      <c r="WHW30" s="179"/>
      <c r="WHX30" s="179"/>
      <c r="WHY30" s="179"/>
      <c r="WHZ30" s="179"/>
      <c r="WIA30" s="179"/>
      <c r="WIB30" s="179"/>
      <c r="WIC30" s="179"/>
      <c r="WID30" s="179"/>
      <c r="WIE30" s="179"/>
      <c r="WIF30" s="179"/>
      <c r="WIG30" s="179"/>
      <c r="WIH30" s="179"/>
      <c r="WII30" s="179"/>
      <c r="WIJ30" s="179"/>
      <c r="WIK30" s="179"/>
      <c r="WIL30" s="179"/>
      <c r="WIM30" s="179"/>
      <c r="WIN30" s="179"/>
      <c r="WIO30" s="179"/>
      <c r="WIP30" s="179"/>
      <c r="WIQ30" s="179"/>
      <c r="WIR30" s="179"/>
      <c r="WIS30" s="179"/>
      <c r="WIT30" s="179"/>
      <c r="WIU30" s="179"/>
      <c r="WIV30" s="179"/>
      <c r="WIW30" s="179"/>
      <c r="WIX30" s="179"/>
      <c r="WIY30" s="179"/>
      <c r="WIZ30" s="179"/>
      <c r="WJA30" s="179"/>
      <c r="WJB30" s="179"/>
      <c r="WJC30" s="179"/>
      <c r="WJD30" s="179"/>
      <c r="WJE30" s="179"/>
      <c r="WJF30" s="179"/>
      <c r="WJG30" s="179"/>
      <c r="WJH30" s="179"/>
      <c r="WJI30" s="179"/>
      <c r="WJJ30" s="179"/>
      <c r="WJK30" s="179"/>
      <c r="WJL30" s="179"/>
      <c r="WJM30" s="179"/>
      <c r="WJN30" s="179"/>
      <c r="WJO30" s="179"/>
      <c r="WJP30" s="179"/>
      <c r="WJQ30" s="179"/>
      <c r="WJR30" s="179"/>
      <c r="WJS30" s="179"/>
      <c r="WJT30" s="179"/>
      <c r="WJU30" s="179"/>
      <c r="WJV30" s="179"/>
      <c r="WJW30" s="179"/>
      <c r="WJX30" s="179"/>
      <c r="WJY30" s="179"/>
      <c r="WJZ30" s="179"/>
      <c r="WKA30" s="179"/>
      <c r="WKB30" s="179"/>
      <c r="WKC30" s="179"/>
      <c r="WKD30" s="179"/>
      <c r="WKE30" s="179"/>
      <c r="WKF30" s="179"/>
      <c r="WKG30" s="179"/>
      <c r="WKH30" s="179"/>
      <c r="WKI30" s="179"/>
      <c r="WKJ30" s="179"/>
      <c r="WKK30" s="179"/>
      <c r="WKL30" s="179"/>
      <c r="WKM30" s="179"/>
      <c r="WKN30" s="179"/>
      <c r="WKO30" s="179"/>
      <c r="WKP30" s="179"/>
      <c r="WKQ30" s="179"/>
      <c r="WKR30" s="179"/>
      <c r="WKS30" s="179"/>
      <c r="WKT30" s="179"/>
      <c r="WKU30" s="179"/>
      <c r="WKV30" s="179"/>
      <c r="WKW30" s="179"/>
      <c r="WKX30" s="179"/>
      <c r="WKY30" s="179"/>
      <c r="WKZ30" s="179"/>
      <c r="WLA30" s="179"/>
      <c r="WLB30" s="179"/>
      <c r="WLC30" s="179"/>
      <c r="WLD30" s="179"/>
      <c r="WLE30" s="179"/>
      <c r="WLF30" s="179"/>
      <c r="WLG30" s="179"/>
      <c r="WLH30" s="179"/>
      <c r="WLI30" s="179"/>
      <c r="WLJ30" s="179"/>
      <c r="WLK30" s="179"/>
      <c r="WLL30" s="179"/>
      <c r="WLM30" s="179"/>
      <c r="WLN30" s="179"/>
      <c r="WLO30" s="179"/>
      <c r="WLP30" s="179"/>
      <c r="WLQ30" s="179"/>
      <c r="WLR30" s="179"/>
      <c r="WLS30" s="179"/>
      <c r="WLT30" s="179"/>
      <c r="WLU30" s="179"/>
      <c r="WLV30" s="179"/>
      <c r="WLW30" s="179"/>
      <c r="WLX30" s="179"/>
      <c r="WLY30" s="179"/>
      <c r="WLZ30" s="179"/>
      <c r="WMA30" s="179"/>
      <c r="WMB30" s="179"/>
      <c r="WMC30" s="179"/>
      <c r="WMD30" s="179"/>
      <c r="WME30" s="179"/>
      <c r="WMF30" s="179"/>
      <c r="WMG30" s="179"/>
      <c r="WMH30" s="179"/>
      <c r="WMI30" s="179"/>
      <c r="WMJ30" s="179"/>
      <c r="WMK30" s="179"/>
      <c r="WML30" s="179"/>
      <c r="WMM30" s="179"/>
      <c r="WMN30" s="179"/>
      <c r="WMO30" s="179"/>
      <c r="WMP30" s="179"/>
      <c r="WMQ30" s="179"/>
      <c r="WMR30" s="179"/>
      <c r="WMS30" s="179"/>
      <c r="WMT30" s="179"/>
      <c r="WMU30" s="179"/>
      <c r="WMV30" s="179"/>
      <c r="WMW30" s="179"/>
      <c r="WMX30" s="179"/>
      <c r="WMY30" s="179"/>
      <c r="WMZ30" s="179"/>
      <c r="WNA30" s="179"/>
      <c r="WNB30" s="179"/>
      <c r="WNC30" s="179"/>
      <c r="WND30" s="179"/>
      <c r="WNE30" s="179"/>
      <c r="WNF30" s="179"/>
      <c r="WNG30" s="179"/>
      <c r="WNH30" s="179"/>
      <c r="WNI30" s="179"/>
      <c r="WNJ30" s="179"/>
      <c r="WNK30" s="179"/>
      <c r="WNL30" s="179"/>
      <c r="WNM30" s="179"/>
      <c r="WNN30" s="179"/>
      <c r="WNO30" s="179"/>
      <c r="WNP30" s="179"/>
      <c r="WNQ30" s="179"/>
      <c r="WNR30" s="179"/>
      <c r="WNS30" s="179"/>
      <c r="WNT30" s="179"/>
      <c r="WNU30" s="179"/>
      <c r="WNV30" s="179"/>
      <c r="WNW30" s="179"/>
      <c r="WNX30" s="179"/>
      <c r="WNY30" s="179"/>
      <c r="WNZ30" s="179"/>
      <c r="WOA30" s="179"/>
      <c r="WOB30" s="179"/>
      <c r="WOC30" s="179"/>
      <c r="WOD30" s="179"/>
      <c r="WOE30" s="179"/>
      <c r="WOF30" s="179"/>
      <c r="WOG30" s="179"/>
      <c r="WOH30" s="179"/>
      <c r="WOI30" s="179"/>
      <c r="WOJ30" s="179"/>
      <c r="WOK30" s="179"/>
      <c r="WOL30" s="179"/>
      <c r="WOM30" s="179"/>
      <c r="WON30" s="179"/>
      <c r="WOO30" s="179"/>
      <c r="WOP30" s="179"/>
      <c r="WOQ30" s="179"/>
      <c r="WOR30" s="179"/>
      <c r="WOS30" s="179"/>
      <c r="WOT30" s="179"/>
      <c r="WOU30" s="179"/>
      <c r="WOV30" s="179"/>
      <c r="WOW30" s="179"/>
      <c r="WOX30" s="179"/>
      <c r="WOY30" s="179"/>
      <c r="WOZ30" s="179"/>
      <c r="WPA30" s="179"/>
      <c r="WPB30" s="179"/>
      <c r="WPC30" s="179"/>
      <c r="WPD30" s="179"/>
      <c r="WPE30" s="179"/>
      <c r="WPF30" s="179"/>
      <c r="WPG30" s="179"/>
      <c r="WPH30" s="179"/>
      <c r="WPI30" s="179"/>
      <c r="WPJ30" s="179"/>
      <c r="WPK30" s="179"/>
      <c r="WPL30" s="179"/>
      <c r="WPM30" s="179"/>
      <c r="WPN30" s="179"/>
      <c r="WPO30" s="179"/>
      <c r="WPP30" s="179"/>
      <c r="WPQ30" s="179"/>
      <c r="WPR30" s="179"/>
      <c r="WPS30" s="179"/>
      <c r="WPT30" s="179"/>
      <c r="WPU30" s="179"/>
      <c r="WPV30" s="179"/>
      <c r="WPW30" s="179"/>
      <c r="WPX30" s="179"/>
      <c r="WPY30" s="179"/>
      <c r="WPZ30" s="179"/>
      <c r="WQA30" s="179"/>
      <c r="WQB30" s="179"/>
      <c r="WQC30" s="179"/>
      <c r="WQD30" s="179"/>
      <c r="WQE30" s="179"/>
      <c r="WQF30" s="179"/>
      <c r="WQG30" s="179"/>
      <c r="WQH30" s="179"/>
      <c r="WQI30" s="179"/>
      <c r="WQJ30" s="179"/>
      <c r="WQK30" s="179"/>
      <c r="WQL30" s="179"/>
      <c r="WQM30" s="179"/>
      <c r="WQN30" s="179"/>
      <c r="WQO30" s="179"/>
      <c r="WQP30" s="179"/>
      <c r="WQQ30" s="179"/>
      <c r="WQR30" s="179"/>
      <c r="WQS30" s="179"/>
      <c r="WQT30" s="179"/>
      <c r="WQU30" s="179"/>
      <c r="WQV30" s="179"/>
      <c r="WQW30" s="179"/>
      <c r="WQX30" s="179"/>
      <c r="WQY30" s="179"/>
      <c r="WQZ30" s="179"/>
      <c r="WRA30" s="179"/>
      <c r="WRB30" s="179"/>
      <c r="WRC30" s="179"/>
      <c r="WRD30" s="179"/>
      <c r="WRE30" s="179"/>
      <c r="WRF30" s="179"/>
      <c r="WRG30" s="179"/>
      <c r="WRH30" s="179"/>
      <c r="WRI30" s="179"/>
      <c r="WRJ30" s="179"/>
      <c r="WRK30" s="179"/>
      <c r="WRL30" s="179"/>
      <c r="WRM30" s="179"/>
      <c r="WRN30" s="179"/>
      <c r="WRO30" s="179"/>
      <c r="WRP30" s="179"/>
      <c r="WRQ30" s="179"/>
      <c r="WRR30" s="179"/>
      <c r="WRS30" s="179"/>
      <c r="WRT30" s="179"/>
      <c r="WRU30" s="179"/>
      <c r="WRV30" s="179"/>
      <c r="WRW30" s="179"/>
      <c r="WRX30" s="179"/>
      <c r="WRY30" s="179"/>
      <c r="WRZ30" s="179"/>
      <c r="WSA30" s="179"/>
      <c r="WSB30" s="179"/>
      <c r="WSC30" s="179"/>
      <c r="WSD30" s="179"/>
      <c r="WSE30" s="179"/>
      <c r="WSF30" s="179"/>
      <c r="WSG30" s="179"/>
      <c r="WSH30" s="179"/>
      <c r="WSI30" s="179"/>
      <c r="WSJ30" s="179"/>
      <c r="WSK30" s="179"/>
      <c r="WSL30" s="179"/>
      <c r="WSM30" s="179"/>
      <c r="WSN30" s="179"/>
      <c r="WSO30" s="179"/>
      <c r="WSP30" s="179"/>
      <c r="WSQ30" s="179"/>
      <c r="WSR30" s="179"/>
      <c r="WSS30" s="179"/>
      <c r="WST30" s="179"/>
      <c r="WSU30" s="179"/>
      <c r="WSV30" s="179"/>
      <c r="WSW30" s="179"/>
      <c r="WSX30" s="179"/>
      <c r="WSY30" s="179"/>
      <c r="WSZ30" s="179"/>
      <c r="WTA30" s="179"/>
      <c r="WTB30" s="179"/>
      <c r="WTC30" s="179"/>
      <c r="WTD30" s="179"/>
      <c r="WTE30" s="179"/>
      <c r="WTF30" s="179"/>
      <c r="WTG30" s="179"/>
      <c r="WTH30" s="179"/>
      <c r="WTI30" s="179"/>
      <c r="WTJ30" s="179"/>
      <c r="WTK30" s="179"/>
      <c r="WTL30" s="179"/>
      <c r="WTM30" s="179"/>
      <c r="WTN30" s="179"/>
      <c r="WTO30" s="179"/>
      <c r="WTP30" s="179"/>
      <c r="WTQ30" s="179"/>
      <c r="WTR30" s="179"/>
      <c r="WTS30" s="179"/>
      <c r="WTT30" s="179"/>
      <c r="WTU30" s="179"/>
      <c r="WTV30" s="179"/>
      <c r="WTW30" s="179"/>
      <c r="WTX30" s="179"/>
      <c r="WTY30" s="179"/>
      <c r="WTZ30" s="179"/>
      <c r="WUA30" s="179"/>
      <c r="WUB30" s="179"/>
      <c r="WUC30" s="179"/>
      <c r="WUD30" s="179"/>
      <c r="WUE30" s="179"/>
      <c r="WUF30" s="179"/>
      <c r="WUG30" s="179"/>
      <c r="WUH30" s="179"/>
      <c r="WUI30" s="179"/>
      <c r="WUJ30" s="179"/>
      <c r="WUK30" s="179"/>
      <c r="WUL30" s="179"/>
      <c r="WUM30" s="179"/>
      <c r="WUN30" s="179"/>
      <c r="WUO30" s="179"/>
      <c r="WUP30" s="179"/>
      <c r="WUQ30" s="179"/>
      <c r="WUR30" s="179"/>
      <c r="WUS30" s="179"/>
      <c r="WUT30" s="179"/>
      <c r="WUU30" s="179"/>
      <c r="WUV30" s="179"/>
      <c r="WUW30" s="179"/>
      <c r="WUX30" s="179"/>
      <c r="WUY30" s="179"/>
      <c r="WUZ30" s="179"/>
      <c r="WVA30" s="179"/>
      <c r="WVB30" s="179"/>
      <c r="WVC30" s="179"/>
      <c r="WVD30" s="179"/>
      <c r="WVE30" s="179"/>
      <c r="WVF30" s="179"/>
      <c r="WVG30" s="179"/>
      <c r="WVH30" s="179"/>
      <c r="WVI30" s="179"/>
      <c r="WVJ30" s="179"/>
      <c r="WVK30" s="179"/>
      <c r="WVL30" s="179"/>
      <c r="WVM30" s="179"/>
      <c r="WVN30" s="179"/>
      <c r="WVO30" s="179"/>
      <c r="WVP30" s="179"/>
      <c r="WVQ30" s="179"/>
      <c r="WVR30" s="179"/>
      <c r="WVS30" s="179"/>
      <c r="WVT30" s="179"/>
      <c r="WVU30" s="179"/>
      <c r="WVV30" s="179"/>
      <c r="WVW30" s="179"/>
      <c r="WVX30" s="179"/>
      <c r="WVY30" s="179"/>
      <c r="WVZ30" s="179"/>
      <c r="WWA30" s="179"/>
      <c r="WWB30" s="179"/>
      <c r="WWC30" s="179"/>
      <c r="WWD30" s="179"/>
      <c r="WWE30" s="179"/>
      <c r="WWF30" s="179"/>
      <c r="WWG30" s="179"/>
      <c r="WWH30" s="179"/>
      <c r="WWI30" s="179"/>
      <c r="WWJ30" s="179"/>
      <c r="WWK30" s="179"/>
      <c r="WWL30" s="179"/>
      <c r="WWM30" s="179"/>
      <c r="WWN30" s="179"/>
      <c r="WWO30" s="179"/>
      <c r="WWP30" s="179"/>
      <c r="WWQ30" s="179"/>
      <c r="WWR30" s="179"/>
      <c r="WWS30" s="179"/>
      <c r="WWT30" s="179"/>
      <c r="WWU30" s="179"/>
      <c r="WWV30" s="179"/>
      <c r="WWW30" s="179"/>
      <c r="WWX30" s="179"/>
      <c r="WWY30" s="179"/>
      <c r="WWZ30" s="179"/>
      <c r="WXA30" s="179"/>
      <c r="WXB30" s="179"/>
      <c r="WXC30" s="179"/>
      <c r="WXD30" s="179"/>
      <c r="WXE30" s="179"/>
      <c r="WXF30" s="179"/>
      <c r="WXG30" s="179"/>
      <c r="WXH30" s="179"/>
      <c r="WXI30" s="179"/>
      <c r="WXJ30" s="179"/>
      <c r="WXK30" s="179"/>
      <c r="WXL30" s="179"/>
      <c r="WXM30" s="179"/>
      <c r="WXN30" s="179"/>
      <c r="WXO30" s="179"/>
      <c r="WXP30" s="179"/>
      <c r="WXQ30" s="179"/>
      <c r="WXR30" s="179"/>
      <c r="WXS30" s="179"/>
      <c r="WXT30" s="179"/>
      <c r="WXU30" s="179"/>
      <c r="WXV30" s="179"/>
      <c r="WXW30" s="179"/>
      <c r="WXX30" s="179"/>
      <c r="WXY30" s="179"/>
      <c r="WXZ30" s="179"/>
      <c r="WYA30" s="179"/>
      <c r="WYB30" s="179"/>
      <c r="WYC30" s="179"/>
      <c r="WYD30" s="179"/>
      <c r="WYE30" s="179"/>
      <c r="WYF30" s="179"/>
      <c r="WYG30" s="179"/>
      <c r="WYH30" s="179"/>
      <c r="WYI30" s="179"/>
      <c r="WYJ30" s="179"/>
      <c r="WYK30" s="179"/>
      <c r="WYL30" s="179"/>
      <c r="WYM30" s="179"/>
      <c r="WYN30" s="179"/>
      <c r="WYO30" s="179"/>
      <c r="WYP30" s="179"/>
      <c r="WYQ30" s="179"/>
      <c r="WYR30" s="179"/>
      <c r="WYS30" s="179"/>
      <c r="WYT30" s="179"/>
      <c r="WYU30" s="179"/>
      <c r="WYV30" s="179"/>
      <c r="WYW30" s="179"/>
      <c r="WYX30" s="179"/>
      <c r="WYY30" s="179"/>
      <c r="WYZ30" s="179"/>
      <c r="WZA30" s="179"/>
      <c r="WZB30" s="179"/>
      <c r="WZC30" s="179"/>
      <c r="WZD30" s="179"/>
      <c r="WZE30" s="179"/>
      <c r="WZF30" s="179"/>
      <c r="WZG30" s="179"/>
      <c r="WZH30" s="179"/>
      <c r="WZI30" s="179"/>
      <c r="WZJ30" s="179"/>
      <c r="WZK30" s="179"/>
      <c r="WZL30" s="179"/>
      <c r="WZM30" s="179"/>
      <c r="WZN30" s="179"/>
      <c r="WZO30" s="179"/>
      <c r="WZP30" s="179"/>
      <c r="WZQ30" s="179"/>
      <c r="WZR30" s="179"/>
      <c r="WZS30" s="179"/>
      <c r="WZT30" s="179"/>
      <c r="WZU30" s="179"/>
      <c r="WZV30" s="179"/>
      <c r="WZW30" s="179"/>
      <c r="WZX30" s="179"/>
      <c r="WZY30" s="179"/>
      <c r="WZZ30" s="179"/>
      <c r="XAA30" s="179"/>
      <c r="XAB30" s="179"/>
      <c r="XAC30" s="179"/>
      <c r="XAD30" s="179"/>
      <c r="XAE30" s="179"/>
      <c r="XAF30" s="179"/>
      <c r="XAG30" s="179"/>
      <c r="XAH30" s="179"/>
      <c r="XAI30" s="179"/>
      <c r="XAJ30" s="179"/>
      <c r="XAK30" s="179"/>
      <c r="XAL30" s="179"/>
      <c r="XAM30" s="179"/>
      <c r="XAN30" s="179"/>
      <c r="XAO30" s="179"/>
      <c r="XAP30" s="179"/>
      <c r="XAQ30" s="179"/>
      <c r="XAR30" s="179"/>
      <c r="XAS30" s="179"/>
      <c r="XAT30" s="179"/>
      <c r="XAU30" s="179"/>
      <c r="XAV30" s="179"/>
      <c r="XAW30" s="179"/>
      <c r="XAX30" s="179"/>
      <c r="XAY30" s="179"/>
      <c r="XAZ30" s="179"/>
      <c r="XBA30" s="179"/>
      <c r="XBB30" s="179"/>
      <c r="XBC30" s="179"/>
      <c r="XBD30" s="179"/>
      <c r="XBE30" s="179"/>
      <c r="XBF30" s="179"/>
      <c r="XBG30" s="179"/>
      <c r="XBH30" s="179"/>
      <c r="XBI30" s="179"/>
      <c r="XBJ30" s="179"/>
      <c r="XBK30" s="179"/>
      <c r="XBL30" s="179"/>
      <c r="XBM30" s="179"/>
      <c r="XBN30" s="179"/>
      <c r="XBO30" s="179"/>
      <c r="XBP30" s="179"/>
      <c r="XBQ30" s="179"/>
      <c r="XBR30" s="179"/>
      <c r="XBS30" s="179"/>
      <c r="XBT30" s="179"/>
      <c r="XBU30" s="179"/>
      <c r="XBV30" s="179"/>
      <c r="XBW30" s="179"/>
      <c r="XBX30" s="179"/>
      <c r="XBY30" s="179"/>
      <c r="XBZ30" s="179"/>
      <c r="XCA30" s="179"/>
      <c r="XCB30" s="179"/>
      <c r="XCC30" s="179"/>
      <c r="XCD30" s="179"/>
      <c r="XCE30" s="179"/>
      <c r="XCF30" s="179"/>
      <c r="XCG30" s="179"/>
      <c r="XCH30" s="179"/>
      <c r="XCI30" s="179"/>
      <c r="XCJ30" s="179"/>
      <c r="XCK30" s="179"/>
      <c r="XCL30" s="179"/>
      <c r="XCM30" s="179"/>
      <c r="XCN30" s="179"/>
      <c r="XCO30" s="179"/>
      <c r="XCP30" s="179"/>
      <c r="XCQ30" s="179"/>
      <c r="XCR30" s="179"/>
      <c r="XCS30" s="179"/>
      <c r="XCT30" s="179"/>
      <c r="XCU30" s="179"/>
      <c r="XCV30" s="179"/>
      <c r="XCW30" s="179"/>
      <c r="XCX30" s="179"/>
      <c r="XCY30" s="179"/>
      <c r="XCZ30" s="179"/>
      <c r="XDA30" s="179"/>
      <c r="XDB30" s="179"/>
      <c r="XDC30" s="179"/>
      <c r="XDD30" s="179"/>
      <c r="XDE30" s="179"/>
      <c r="XDF30" s="179"/>
      <c r="XDG30" s="179"/>
      <c r="XDH30" s="179"/>
      <c r="XDI30" s="179"/>
      <c r="XDJ30" s="179"/>
      <c r="XDK30" s="179"/>
      <c r="XDL30" s="179"/>
      <c r="XDM30" s="179"/>
      <c r="XDN30" s="179"/>
      <c r="XDO30" s="179"/>
      <c r="XDP30" s="179"/>
      <c r="XDQ30" s="179"/>
      <c r="XDR30" s="179"/>
      <c r="XDS30" s="179"/>
      <c r="XDT30" s="179"/>
      <c r="XDU30" s="179"/>
      <c r="XDV30" s="179"/>
      <c r="XDW30" s="179"/>
      <c r="XDX30" s="179"/>
      <c r="XDY30" s="179"/>
      <c r="XDZ30" s="179"/>
      <c r="XEA30" s="179"/>
      <c r="XEB30" s="179"/>
      <c r="XEC30" s="179"/>
      <c r="XED30" s="179"/>
      <c r="XEE30" s="179"/>
      <c r="XEF30" s="179"/>
      <c r="XEG30" s="179"/>
      <c r="XEH30" s="179"/>
      <c r="XEI30" s="179"/>
      <c r="XEJ30" s="179"/>
      <c r="XEK30" s="179"/>
      <c r="XEL30" s="179"/>
      <c r="XEM30" s="179"/>
      <c r="XEN30" s="179"/>
      <c r="XEO30" s="179"/>
      <c r="XEP30" s="179"/>
      <c r="XEQ30" s="179"/>
      <c r="XER30" s="179"/>
      <c r="XES30" s="179"/>
      <c r="XET30" s="179"/>
      <c r="XEU30" s="179"/>
      <c r="XEV30" s="179"/>
      <c r="XEW30" s="179"/>
      <c r="XEX30" s="179"/>
      <c r="XEY30" s="179"/>
      <c r="XEZ30" s="179"/>
      <c r="XFA30" s="179"/>
      <c r="XFB30" s="179"/>
      <c r="XFC30" s="179"/>
      <c r="XFD30" s="179"/>
    </row>
    <row r="31" spans="1:16384" ht="15.5" x14ac:dyDescent="0.25">
      <c r="A31" s="180" t="s">
        <v>168</v>
      </c>
      <c r="B31" s="180"/>
    </row>
    <row r="32" spans="1:16384" ht="14.5" x14ac:dyDescent="0.35">
      <c r="A32" s="131"/>
      <c r="B32" s="131"/>
    </row>
    <row r="33" spans="1:2" x14ac:dyDescent="0.25">
      <c r="A33" s="129"/>
      <c r="B33" s="129"/>
    </row>
    <row r="34" spans="1:2" ht="15.5" x14ac:dyDescent="0.35">
      <c r="A34" s="126"/>
      <c r="B34" s="129"/>
    </row>
    <row r="35" spans="1:2" ht="15.5" x14ac:dyDescent="0.35">
      <c r="A35" s="126"/>
    </row>
    <row r="36" spans="1:2" ht="15.5" x14ac:dyDescent="0.35">
      <c r="A36" s="126"/>
    </row>
    <row r="37" spans="1:2" ht="15.5" x14ac:dyDescent="0.35">
      <c r="A37" s="126"/>
    </row>
    <row r="38" spans="1:2" ht="15.5" x14ac:dyDescent="0.35">
      <c r="A38" s="126"/>
    </row>
    <row r="39" spans="1:2" ht="15.5" x14ac:dyDescent="0.35">
      <c r="A39" s="126"/>
    </row>
    <row r="40" spans="1:2" ht="15.5" x14ac:dyDescent="0.35">
      <c r="A40" s="126"/>
    </row>
  </sheetData>
  <mergeCells count="8214">
    <mergeCell ref="A1:B1"/>
    <mergeCell ref="A2:B2"/>
    <mergeCell ref="A4:B4"/>
    <mergeCell ref="A5:B5"/>
    <mergeCell ref="A6:B6"/>
    <mergeCell ref="A11:B11"/>
    <mergeCell ref="A12:B12"/>
    <mergeCell ref="A3:B3"/>
    <mergeCell ref="A7:B7"/>
    <mergeCell ref="A8:B8"/>
    <mergeCell ref="A9:B9"/>
    <mergeCell ref="A10:B10"/>
    <mergeCell ref="M30:N30"/>
    <mergeCell ref="O30:P30"/>
    <mergeCell ref="Q30:R30"/>
    <mergeCell ref="S30:T30"/>
    <mergeCell ref="U30:V30"/>
    <mergeCell ref="C30:D30"/>
    <mergeCell ref="E30:F30"/>
    <mergeCell ref="G30:H30"/>
    <mergeCell ref="I30:J30"/>
    <mergeCell ref="K30:L30"/>
    <mergeCell ref="A31:B31"/>
    <mergeCell ref="A29:B29"/>
    <mergeCell ref="A28:B28"/>
    <mergeCell ref="A13:B13"/>
    <mergeCell ref="A14:B14"/>
    <mergeCell ref="A15:B15"/>
    <mergeCell ref="A16:B16"/>
    <mergeCell ref="A17:B17"/>
    <mergeCell ref="A25:B25"/>
    <mergeCell ref="A26:B26"/>
    <mergeCell ref="A30:B30"/>
    <mergeCell ref="BA30:BB30"/>
    <mergeCell ref="BC30:BD30"/>
    <mergeCell ref="BE30:BF30"/>
    <mergeCell ref="BG30:BH30"/>
    <mergeCell ref="BI30:BJ30"/>
    <mergeCell ref="AQ30:AR30"/>
    <mergeCell ref="AS30:AT30"/>
    <mergeCell ref="AU30:AV30"/>
    <mergeCell ref="AW30:AX30"/>
    <mergeCell ref="AY30:AZ30"/>
    <mergeCell ref="AG30:AH30"/>
    <mergeCell ref="AI30:AJ30"/>
    <mergeCell ref="AK30:AL30"/>
    <mergeCell ref="AM30:AN30"/>
    <mergeCell ref="AO30:AP30"/>
    <mergeCell ref="W30:X30"/>
    <mergeCell ref="Y30:Z30"/>
    <mergeCell ref="AA30:AB30"/>
    <mergeCell ref="AC30:AD30"/>
    <mergeCell ref="AE30:AF30"/>
    <mergeCell ref="CO30:CP30"/>
    <mergeCell ref="CQ30:CR30"/>
    <mergeCell ref="CS30:CT30"/>
    <mergeCell ref="CU30:CV30"/>
    <mergeCell ref="CW30:CX30"/>
    <mergeCell ref="CE30:CF30"/>
    <mergeCell ref="CG30:CH30"/>
    <mergeCell ref="CI30:CJ30"/>
    <mergeCell ref="CK30:CL30"/>
    <mergeCell ref="CM30:CN30"/>
    <mergeCell ref="BU30:BV30"/>
    <mergeCell ref="BW30:BX30"/>
    <mergeCell ref="BY30:BZ30"/>
    <mergeCell ref="CA30:CB30"/>
    <mergeCell ref="CC30:CD30"/>
    <mergeCell ref="BK30:BL30"/>
    <mergeCell ref="BM30:BN30"/>
    <mergeCell ref="BO30:BP30"/>
    <mergeCell ref="BQ30:BR30"/>
    <mergeCell ref="BS30:BT30"/>
    <mergeCell ref="EC30:ED30"/>
    <mergeCell ref="EE30:EF30"/>
    <mergeCell ref="EG30:EH30"/>
    <mergeCell ref="EI30:EJ30"/>
    <mergeCell ref="EK30:EL30"/>
    <mergeCell ref="DS30:DT30"/>
    <mergeCell ref="DU30:DV30"/>
    <mergeCell ref="DW30:DX30"/>
    <mergeCell ref="DY30:DZ30"/>
    <mergeCell ref="EA30:EB30"/>
    <mergeCell ref="DI30:DJ30"/>
    <mergeCell ref="DK30:DL30"/>
    <mergeCell ref="DM30:DN30"/>
    <mergeCell ref="DO30:DP30"/>
    <mergeCell ref="DQ30:DR30"/>
    <mergeCell ref="CY30:CZ30"/>
    <mergeCell ref="DA30:DB30"/>
    <mergeCell ref="DC30:DD30"/>
    <mergeCell ref="DE30:DF30"/>
    <mergeCell ref="DG30:DH30"/>
    <mergeCell ref="FQ30:FR30"/>
    <mergeCell ref="FS30:FT30"/>
    <mergeCell ref="FU30:FV30"/>
    <mergeCell ref="FW30:FX30"/>
    <mergeCell ref="FY30:FZ30"/>
    <mergeCell ref="FG30:FH30"/>
    <mergeCell ref="FI30:FJ30"/>
    <mergeCell ref="FK30:FL30"/>
    <mergeCell ref="FM30:FN30"/>
    <mergeCell ref="FO30:FP30"/>
    <mergeCell ref="EW30:EX30"/>
    <mergeCell ref="EY30:EZ30"/>
    <mergeCell ref="FA30:FB30"/>
    <mergeCell ref="FC30:FD30"/>
    <mergeCell ref="FE30:FF30"/>
    <mergeCell ref="EM30:EN30"/>
    <mergeCell ref="EO30:EP30"/>
    <mergeCell ref="EQ30:ER30"/>
    <mergeCell ref="ES30:ET30"/>
    <mergeCell ref="EU30:EV30"/>
    <mergeCell ref="HE30:HF30"/>
    <mergeCell ref="HG30:HH30"/>
    <mergeCell ref="HI30:HJ30"/>
    <mergeCell ref="HK30:HL30"/>
    <mergeCell ref="HM30:HN30"/>
    <mergeCell ref="GU30:GV30"/>
    <mergeCell ref="GW30:GX30"/>
    <mergeCell ref="GY30:GZ30"/>
    <mergeCell ref="HA30:HB30"/>
    <mergeCell ref="HC30:HD30"/>
    <mergeCell ref="GK30:GL30"/>
    <mergeCell ref="GM30:GN30"/>
    <mergeCell ref="GO30:GP30"/>
    <mergeCell ref="GQ30:GR30"/>
    <mergeCell ref="GS30:GT30"/>
    <mergeCell ref="GA30:GB30"/>
    <mergeCell ref="GC30:GD30"/>
    <mergeCell ref="GE30:GF30"/>
    <mergeCell ref="GG30:GH30"/>
    <mergeCell ref="GI30:GJ30"/>
    <mergeCell ref="IS30:IT30"/>
    <mergeCell ref="IU30:IV30"/>
    <mergeCell ref="IW30:IX30"/>
    <mergeCell ref="IY30:IZ30"/>
    <mergeCell ref="JA30:JB30"/>
    <mergeCell ref="II30:IJ30"/>
    <mergeCell ref="IK30:IL30"/>
    <mergeCell ref="IM30:IN30"/>
    <mergeCell ref="IO30:IP30"/>
    <mergeCell ref="IQ30:IR30"/>
    <mergeCell ref="HY30:HZ30"/>
    <mergeCell ref="IA30:IB30"/>
    <mergeCell ref="IC30:ID30"/>
    <mergeCell ref="IE30:IF30"/>
    <mergeCell ref="IG30:IH30"/>
    <mergeCell ref="HO30:HP30"/>
    <mergeCell ref="HQ30:HR30"/>
    <mergeCell ref="HS30:HT30"/>
    <mergeCell ref="HU30:HV30"/>
    <mergeCell ref="HW30:HX30"/>
    <mergeCell ref="KG30:KH30"/>
    <mergeCell ref="KI30:KJ30"/>
    <mergeCell ref="KK30:KL30"/>
    <mergeCell ref="KM30:KN30"/>
    <mergeCell ref="KO30:KP30"/>
    <mergeCell ref="JW30:JX30"/>
    <mergeCell ref="JY30:JZ30"/>
    <mergeCell ref="KA30:KB30"/>
    <mergeCell ref="KC30:KD30"/>
    <mergeCell ref="KE30:KF30"/>
    <mergeCell ref="JM30:JN30"/>
    <mergeCell ref="JO30:JP30"/>
    <mergeCell ref="JQ30:JR30"/>
    <mergeCell ref="JS30:JT30"/>
    <mergeCell ref="JU30:JV30"/>
    <mergeCell ref="JC30:JD30"/>
    <mergeCell ref="JE30:JF30"/>
    <mergeCell ref="JG30:JH30"/>
    <mergeCell ref="JI30:JJ30"/>
    <mergeCell ref="JK30:JL30"/>
    <mergeCell ref="LU30:LV30"/>
    <mergeCell ref="LW30:LX30"/>
    <mergeCell ref="LY30:LZ30"/>
    <mergeCell ref="MA30:MB30"/>
    <mergeCell ref="MC30:MD30"/>
    <mergeCell ref="LK30:LL30"/>
    <mergeCell ref="LM30:LN30"/>
    <mergeCell ref="LO30:LP30"/>
    <mergeCell ref="LQ30:LR30"/>
    <mergeCell ref="LS30:LT30"/>
    <mergeCell ref="LA30:LB30"/>
    <mergeCell ref="LC30:LD30"/>
    <mergeCell ref="LE30:LF30"/>
    <mergeCell ref="LG30:LH30"/>
    <mergeCell ref="LI30:LJ30"/>
    <mergeCell ref="KQ30:KR30"/>
    <mergeCell ref="KS30:KT30"/>
    <mergeCell ref="KU30:KV30"/>
    <mergeCell ref="KW30:KX30"/>
    <mergeCell ref="KY30:KZ30"/>
    <mergeCell ref="NI30:NJ30"/>
    <mergeCell ref="NK30:NL30"/>
    <mergeCell ref="NM30:NN30"/>
    <mergeCell ref="NO30:NP30"/>
    <mergeCell ref="NQ30:NR30"/>
    <mergeCell ref="MY30:MZ30"/>
    <mergeCell ref="NA30:NB30"/>
    <mergeCell ref="NC30:ND30"/>
    <mergeCell ref="NE30:NF30"/>
    <mergeCell ref="NG30:NH30"/>
    <mergeCell ref="MO30:MP30"/>
    <mergeCell ref="MQ30:MR30"/>
    <mergeCell ref="MS30:MT30"/>
    <mergeCell ref="MU30:MV30"/>
    <mergeCell ref="MW30:MX30"/>
    <mergeCell ref="ME30:MF30"/>
    <mergeCell ref="MG30:MH30"/>
    <mergeCell ref="MI30:MJ30"/>
    <mergeCell ref="MK30:ML30"/>
    <mergeCell ref="MM30:MN30"/>
    <mergeCell ref="OW30:OX30"/>
    <mergeCell ref="OY30:OZ30"/>
    <mergeCell ref="PA30:PB30"/>
    <mergeCell ref="PC30:PD30"/>
    <mergeCell ref="PE30:PF30"/>
    <mergeCell ref="OM30:ON30"/>
    <mergeCell ref="OO30:OP30"/>
    <mergeCell ref="OQ30:OR30"/>
    <mergeCell ref="OS30:OT30"/>
    <mergeCell ref="OU30:OV30"/>
    <mergeCell ref="OC30:OD30"/>
    <mergeCell ref="OE30:OF30"/>
    <mergeCell ref="OG30:OH30"/>
    <mergeCell ref="OI30:OJ30"/>
    <mergeCell ref="OK30:OL30"/>
    <mergeCell ref="NS30:NT30"/>
    <mergeCell ref="NU30:NV30"/>
    <mergeCell ref="NW30:NX30"/>
    <mergeCell ref="NY30:NZ30"/>
    <mergeCell ref="OA30:OB30"/>
    <mergeCell ref="QK30:QL30"/>
    <mergeCell ref="QM30:QN30"/>
    <mergeCell ref="QO30:QP30"/>
    <mergeCell ref="QQ30:QR30"/>
    <mergeCell ref="QS30:QT30"/>
    <mergeCell ref="QA30:QB30"/>
    <mergeCell ref="QC30:QD30"/>
    <mergeCell ref="QE30:QF30"/>
    <mergeCell ref="QG30:QH30"/>
    <mergeCell ref="QI30:QJ30"/>
    <mergeCell ref="PQ30:PR30"/>
    <mergeCell ref="PS30:PT30"/>
    <mergeCell ref="PU30:PV30"/>
    <mergeCell ref="PW30:PX30"/>
    <mergeCell ref="PY30:PZ30"/>
    <mergeCell ref="PG30:PH30"/>
    <mergeCell ref="PI30:PJ30"/>
    <mergeCell ref="PK30:PL30"/>
    <mergeCell ref="PM30:PN30"/>
    <mergeCell ref="PO30:PP30"/>
    <mergeCell ref="RY30:RZ30"/>
    <mergeCell ref="SA30:SB30"/>
    <mergeCell ref="SC30:SD30"/>
    <mergeCell ref="SE30:SF30"/>
    <mergeCell ref="SG30:SH30"/>
    <mergeCell ref="RO30:RP30"/>
    <mergeCell ref="RQ30:RR30"/>
    <mergeCell ref="RS30:RT30"/>
    <mergeCell ref="RU30:RV30"/>
    <mergeCell ref="RW30:RX30"/>
    <mergeCell ref="RE30:RF30"/>
    <mergeCell ref="RG30:RH30"/>
    <mergeCell ref="RI30:RJ30"/>
    <mergeCell ref="RK30:RL30"/>
    <mergeCell ref="RM30:RN30"/>
    <mergeCell ref="QU30:QV30"/>
    <mergeCell ref="QW30:QX30"/>
    <mergeCell ref="QY30:QZ30"/>
    <mergeCell ref="RA30:RB30"/>
    <mergeCell ref="RC30:RD30"/>
    <mergeCell ref="TM30:TN30"/>
    <mergeCell ref="TO30:TP30"/>
    <mergeCell ref="TQ30:TR30"/>
    <mergeCell ref="TS30:TT30"/>
    <mergeCell ref="TU30:TV30"/>
    <mergeCell ref="TC30:TD30"/>
    <mergeCell ref="TE30:TF30"/>
    <mergeCell ref="TG30:TH30"/>
    <mergeCell ref="TI30:TJ30"/>
    <mergeCell ref="TK30:TL30"/>
    <mergeCell ref="SS30:ST30"/>
    <mergeCell ref="SU30:SV30"/>
    <mergeCell ref="SW30:SX30"/>
    <mergeCell ref="SY30:SZ30"/>
    <mergeCell ref="TA30:TB30"/>
    <mergeCell ref="SI30:SJ30"/>
    <mergeCell ref="SK30:SL30"/>
    <mergeCell ref="SM30:SN30"/>
    <mergeCell ref="SO30:SP30"/>
    <mergeCell ref="SQ30:SR30"/>
    <mergeCell ref="VA30:VB30"/>
    <mergeCell ref="VC30:VD30"/>
    <mergeCell ref="VE30:VF30"/>
    <mergeCell ref="VG30:VH30"/>
    <mergeCell ref="VI30:VJ30"/>
    <mergeCell ref="UQ30:UR30"/>
    <mergeCell ref="US30:UT30"/>
    <mergeCell ref="UU30:UV30"/>
    <mergeCell ref="UW30:UX30"/>
    <mergeCell ref="UY30:UZ30"/>
    <mergeCell ref="UG30:UH30"/>
    <mergeCell ref="UI30:UJ30"/>
    <mergeCell ref="UK30:UL30"/>
    <mergeCell ref="UM30:UN30"/>
    <mergeCell ref="UO30:UP30"/>
    <mergeCell ref="TW30:TX30"/>
    <mergeCell ref="TY30:TZ30"/>
    <mergeCell ref="UA30:UB30"/>
    <mergeCell ref="UC30:UD30"/>
    <mergeCell ref="UE30:UF30"/>
    <mergeCell ref="WO30:WP30"/>
    <mergeCell ref="WQ30:WR30"/>
    <mergeCell ref="WS30:WT30"/>
    <mergeCell ref="WU30:WV30"/>
    <mergeCell ref="WW30:WX30"/>
    <mergeCell ref="WE30:WF30"/>
    <mergeCell ref="WG30:WH30"/>
    <mergeCell ref="WI30:WJ30"/>
    <mergeCell ref="WK30:WL30"/>
    <mergeCell ref="WM30:WN30"/>
    <mergeCell ref="VU30:VV30"/>
    <mergeCell ref="VW30:VX30"/>
    <mergeCell ref="VY30:VZ30"/>
    <mergeCell ref="WA30:WB30"/>
    <mergeCell ref="WC30:WD30"/>
    <mergeCell ref="VK30:VL30"/>
    <mergeCell ref="VM30:VN30"/>
    <mergeCell ref="VO30:VP30"/>
    <mergeCell ref="VQ30:VR30"/>
    <mergeCell ref="VS30:VT30"/>
    <mergeCell ref="YC30:YD30"/>
    <mergeCell ref="YE30:YF30"/>
    <mergeCell ref="YG30:YH30"/>
    <mergeCell ref="YI30:YJ30"/>
    <mergeCell ref="YK30:YL30"/>
    <mergeCell ref="XS30:XT30"/>
    <mergeCell ref="XU30:XV30"/>
    <mergeCell ref="XW30:XX30"/>
    <mergeCell ref="XY30:XZ30"/>
    <mergeCell ref="YA30:YB30"/>
    <mergeCell ref="XI30:XJ30"/>
    <mergeCell ref="XK30:XL30"/>
    <mergeCell ref="XM30:XN30"/>
    <mergeCell ref="XO30:XP30"/>
    <mergeCell ref="XQ30:XR30"/>
    <mergeCell ref="WY30:WZ30"/>
    <mergeCell ref="XA30:XB30"/>
    <mergeCell ref="XC30:XD30"/>
    <mergeCell ref="XE30:XF30"/>
    <mergeCell ref="XG30:XH30"/>
    <mergeCell ref="ZQ30:ZR30"/>
    <mergeCell ref="ZS30:ZT30"/>
    <mergeCell ref="ZU30:ZV30"/>
    <mergeCell ref="ZW30:ZX30"/>
    <mergeCell ref="ZY30:ZZ30"/>
    <mergeCell ref="ZG30:ZH30"/>
    <mergeCell ref="ZI30:ZJ30"/>
    <mergeCell ref="ZK30:ZL30"/>
    <mergeCell ref="ZM30:ZN30"/>
    <mergeCell ref="ZO30:ZP30"/>
    <mergeCell ref="YW30:YX30"/>
    <mergeCell ref="YY30:YZ30"/>
    <mergeCell ref="ZA30:ZB30"/>
    <mergeCell ref="ZC30:ZD30"/>
    <mergeCell ref="ZE30:ZF30"/>
    <mergeCell ref="YM30:YN30"/>
    <mergeCell ref="YO30:YP30"/>
    <mergeCell ref="YQ30:YR30"/>
    <mergeCell ref="YS30:YT30"/>
    <mergeCell ref="YU30:YV30"/>
    <mergeCell ref="ABE30:ABF30"/>
    <mergeCell ref="ABG30:ABH30"/>
    <mergeCell ref="ABI30:ABJ30"/>
    <mergeCell ref="ABK30:ABL30"/>
    <mergeCell ref="ABM30:ABN30"/>
    <mergeCell ref="AAU30:AAV30"/>
    <mergeCell ref="AAW30:AAX30"/>
    <mergeCell ref="AAY30:AAZ30"/>
    <mergeCell ref="ABA30:ABB30"/>
    <mergeCell ref="ABC30:ABD30"/>
    <mergeCell ref="AAK30:AAL30"/>
    <mergeCell ref="AAM30:AAN30"/>
    <mergeCell ref="AAO30:AAP30"/>
    <mergeCell ref="AAQ30:AAR30"/>
    <mergeCell ref="AAS30:AAT30"/>
    <mergeCell ref="AAA30:AAB30"/>
    <mergeCell ref="AAC30:AAD30"/>
    <mergeCell ref="AAE30:AAF30"/>
    <mergeCell ref="AAG30:AAH30"/>
    <mergeCell ref="AAI30:AAJ30"/>
    <mergeCell ref="ACS30:ACT30"/>
    <mergeCell ref="ACU30:ACV30"/>
    <mergeCell ref="ACW30:ACX30"/>
    <mergeCell ref="ACY30:ACZ30"/>
    <mergeCell ref="ADA30:ADB30"/>
    <mergeCell ref="ACI30:ACJ30"/>
    <mergeCell ref="ACK30:ACL30"/>
    <mergeCell ref="ACM30:ACN30"/>
    <mergeCell ref="ACO30:ACP30"/>
    <mergeCell ref="ACQ30:ACR30"/>
    <mergeCell ref="ABY30:ABZ30"/>
    <mergeCell ref="ACA30:ACB30"/>
    <mergeCell ref="ACC30:ACD30"/>
    <mergeCell ref="ACE30:ACF30"/>
    <mergeCell ref="ACG30:ACH30"/>
    <mergeCell ref="ABO30:ABP30"/>
    <mergeCell ref="ABQ30:ABR30"/>
    <mergeCell ref="ABS30:ABT30"/>
    <mergeCell ref="ABU30:ABV30"/>
    <mergeCell ref="ABW30:ABX30"/>
    <mergeCell ref="AEG30:AEH30"/>
    <mergeCell ref="AEI30:AEJ30"/>
    <mergeCell ref="AEK30:AEL30"/>
    <mergeCell ref="AEM30:AEN30"/>
    <mergeCell ref="AEO30:AEP30"/>
    <mergeCell ref="ADW30:ADX30"/>
    <mergeCell ref="ADY30:ADZ30"/>
    <mergeCell ref="AEA30:AEB30"/>
    <mergeCell ref="AEC30:AED30"/>
    <mergeCell ref="AEE30:AEF30"/>
    <mergeCell ref="ADM30:ADN30"/>
    <mergeCell ref="ADO30:ADP30"/>
    <mergeCell ref="ADQ30:ADR30"/>
    <mergeCell ref="ADS30:ADT30"/>
    <mergeCell ref="ADU30:ADV30"/>
    <mergeCell ref="ADC30:ADD30"/>
    <mergeCell ref="ADE30:ADF30"/>
    <mergeCell ref="ADG30:ADH30"/>
    <mergeCell ref="ADI30:ADJ30"/>
    <mergeCell ref="ADK30:ADL30"/>
    <mergeCell ref="AFU30:AFV30"/>
    <mergeCell ref="AFW30:AFX30"/>
    <mergeCell ref="AFY30:AFZ30"/>
    <mergeCell ref="AGA30:AGB30"/>
    <mergeCell ref="AGC30:AGD30"/>
    <mergeCell ref="AFK30:AFL30"/>
    <mergeCell ref="AFM30:AFN30"/>
    <mergeCell ref="AFO30:AFP30"/>
    <mergeCell ref="AFQ30:AFR30"/>
    <mergeCell ref="AFS30:AFT30"/>
    <mergeCell ref="AFA30:AFB30"/>
    <mergeCell ref="AFC30:AFD30"/>
    <mergeCell ref="AFE30:AFF30"/>
    <mergeCell ref="AFG30:AFH30"/>
    <mergeCell ref="AFI30:AFJ30"/>
    <mergeCell ref="AEQ30:AER30"/>
    <mergeCell ref="AES30:AET30"/>
    <mergeCell ref="AEU30:AEV30"/>
    <mergeCell ref="AEW30:AEX30"/>
    <mergeCell ref="AEY30:AEZ30"/>
    <mergeCell ref="AHI30:AHJ30"/>
    <mergeCell ref="AHK30:AHL30"/>
    <mergeCell ref="AHM30:AHN30"/>
    <mergeCell ref="AHO30:AHP30"/>
    <mergeCell ref="AHQ30:AHR30"/>
    <mergeCell ref="AGY30:AGZ30"/>
    <mergeCell ref="AHA30:AHB30"/>
    <mergeCell ref="AHC30:AHD30"/>
    <mergeCell ref="AHE30:AHF30"/>
    <mergeCell ref="AHG30:AHH30"/>
    <mergeCell ref="AGO30:AGP30"/>
    <mergeCell ref="AGQ30:AGR30"/>
    <mergeCell ref="AGS30:AGT30"/>
    <mergeCell ref="AGU30:AGV30"/>
    <mergeCell ref="AGW30:AGX30"/>
    <mergeCell ref="AGE30:AGF30"/>
    <mergeCell ref="AGG30:AGH30"/>
    <mergeCell ref="AGI30:AGJ30"/>
    <mergeCell ref="AGK30:AGL30"/>
    <mergeCell ref="AGM30:AGN30"/>
    <mergeCell ref="AIW30:AIX30"/>
    <mergeCell ref="AIY30:AIZ30"/>
    <mergeCell ref="AJA30:AJB30"/>
    <mergeCell ref="AJC30:AJD30"/>
    <mergeCell ref="AJE30:AJF30"/>
    <mergeCell ref="AIM30:AIN30"/>
    <mergeCell ref="AIO30:AIP30"/>
    <mergeCell ref="AIQ30:AIR30"/>
    <mergeCell ref="AIS30:AIT30"/>
    <mergeCell ref="AIU30:AIV30"/>
    <mergeCell ref="AIC30:AID30"/>
    <mergeCell ref="AIE30:AIF30"/>
    <mergeCell ref="AIG30:AIH30"/>
    <mergeCell ref="AII30:AIJ30"/>
    <mergeCell ref="AIK30:AIL30"/>
    <mergeCell ref="AHS30:AHT30"/>
    <mergeCell ref="AHU30:AHV30"/>
    <mergeCell ref="AHW30:AHX30"/>
    <mergeCell ref="AHY30:AHZ30"/>
    <mergeCell ref="AIA30:AIB30"/>
    <mergeCell ref="AKK30:AKL30"/>
    <mergeCell ref="AKM30:AKN30"/>
    <mergeCell ref="AKO30:AKP30"/>
    <mergeCell ref="AKQ30:AKR30"/>
    <mergeCell ref="AKS30:AKT30"/>
    <mergeCell ref="AKA30:AKB30"/>
    <mergeCell ref="AKC30:AKD30"/>
    <mergeCell ref="AKE30:AKF30"/>
    <mergeCell ref="AKG30:AKH30"/>
    <mergeCell ref="AKI30:AKJ30"/>
    <mergeCell ref="AJQ30:AJR30"/>
    <mergeCell ref="AJS30:AJT30"/>
    <mergeCell ref="AJU30:AJV30"/>
    <mergeCell ref="AJW30:AJX30"/>
    <mergeCell ref="AJY30:AJZ30"/>
    <mergeCell ref="AJG30:AJH30"/>
    <mergeCell ref="AJI30:AJJ30"/>
    <mergeCell ref="AJK30:AJL30"/>
    <mergeCell ref="AJM30:AJN30"/>
    <mergeCell ref="AJO30:AJP30"/>
    <mergeCell ref="ALY30:ALZ30"/>
    <mergeCell ref="AMA30:AMB30"/>
    <mergeCell ref="AMC30:AMD30"/>
    <mergeCell ref="AME30:AMF30"/>
    <mergeCell ref="AMG30:AMH30"/>
    <mergeCell ref="ALO30:ALP30"/>
    <mergeCell ref="ALQ30:ALR30"/>
    <mergeCell ref="ALS30:ALT30"/>
    <mergeCell ref="ALU30:ALV30"/>
    <mergeCell ref="ALW30:ALX30"/>
    <mergeCell ref="ALE30:ALF30"/>
    <mergeCell ref="ALG30:ALH30"/>
    <mergeCell ref="ALI30:ALJ30"/>
    <mergeCell ref="ALK30:ALL30"/>
    <mergeCell ref="ALM30:ALN30"/>
    <mergeCell ref="AKU30:AKV30"/>
    <mergeCell ref="AKW30:AKX30"/>
    <mergeCell ref="AKY30:AKZ30"/>
    <mergeCell ref="ALA30:ALB30"/>
    <mergeCell ref="ALC30:ALD30"/>
    <mergeCell ref="ANM30:ANN30"/>
    <mergeCell ref="ANO30:ANP30"/>
    <mergeCell ref="ANQ30:ANR30"/>
    <mergeCell ref="ANS30:ANT30"/>
    <mergeCell ref="ANU30:ANV30"/>
    <mergeCell ref="ANC30:AND30"/>
    <mergeCell ref="ANE30:ANF30"/>
    <mergeCell ref="ANG30:ANH30"/>
    <mergeCell ref="ANI30:ANJ30"/>
    <mergeCell ref="ANK30:ANL30"/>
    <mergeCell ref="AMS30:AMT30"/>
    <mergeCell ref="AMU30:AMV30"/>
    <mergeCell ref="AMW30:AMX30"/>
    <mergeCell ref="AMY30:AMZ30"/>
    <mergeCell ref="ANA30:ANB30"/>
    <mergeCell ref="AMI30:AMJ30"/>
    <mergeCell ref="AMK30:AML30"/>
    <mergeCell ref="AMM30:AMN30"/>
    <mergeCell ref="AMO30:AMP30"/>
    <mergeCell ref="AMQ30:AMR30"/>
    <mergeCell ref="APA30:APB30"/>
    <mergeCell ref="APC30:APD30"/>
    <mergeCell ref="APE30:APF30"/>
    <mergeCell ref="APG30:APH30"/>
    <mergeCell ref="API30:APJ30"/>
    <mergeCell ref="AOQ30:AOR30"/>
    <mergeCell ref="AOS30:AOT30"/>
    <mergeCell ref="AOU30:AOV30"/>
    <mergeCell ref="AOW30:AOX30"/>
    <mergeCell ref="AOY30:AOZ30"/>
    <mergeCell ref="AOG30:AOH30"/>
    <mergeCell ref="AOI30:AOJ30"/>
    <mergeCell ref="AOK30:AOL30"/>
    <mergeCell ref="AOM30:AON30"/>
    <mergeCell ref="AOO30:AOP30"/>
    <mergeCell ref="ANW30:ANX30"/>
    <mergeCell ref="ANY30:ANZ30"/>
    <mergeCell ref="AOA30:AOB30"/>
    <mergeCell ref="AOC30:AOD30"/>
    <mergeCell ref="AOE30:AOF30"/>
    <mergeCell ref="AQO30:AQP30"/>
    <mergeCell ref="AQQ30:AQR30"/>
    <mergeCell ref="AQS30:AQT30"/>
    <mergeCell ref="AQU30:AQV30"/>
    <mergeCell ref="AQW30:AQX30"/>
    <mergeCell ref="AQE30:AQF30"/>
    <mergeCell ref="AQG30:AQH30"/>
    <mergeCell ref="AQI30:AQJ30"/>
    <mergeCell ref="AQK30:AQL30"/>
    <mergeCell ref="AQM30:AQN30"/>
    <mergeCell ref="APU30:APV30"/>
    <mergeCell ref="APW30:APX30"/>
    <mergeCell ref="APY30:APZ30"/>
    <mergeCell ref="AQA30:AQB30"/>
    <mergeCell ref="AQC30:AQD30"/>
    <mergeCell ref="APK30:APL30"/>
    <mergeCell ref="APM30:APN30"/>
    <mergeCell ref="APO30:APP30"/>
    <mergeCell ref="APQ30:APR30"/>
    <mergeCell ref="APS30:APT30"/>
    <mergeCell ref="ASC30:ASD30"/>
    <mergeCell ref="ASE30:ASF30"/>
    <mergeCell ref="ASG30:ASH30"/>
    <mergeCell ref="ASI30:ASJ30"/>
    <mergeCell ref="ASK30:ASL30"/>
    <mergeCell ref="ARS30:ART30"/>
    <mergeCell ref="ARU30:ARV30"/>
    <mergeCell ref="ARW30:ARX30"/>
    <mergeCell ref="ARY30:ARZ30"/>
    <mergeCell ref="ASA30:ASB30"/>
    <mergeCell ref="ARI30:ARJ30"/>
    <mergeCell ref="ARK30:ARL30"/>
    <mergeCell ref="ARM30:ARN30"/>
    <mergeCell ref="ARO30:ARP30"/>
    <mergeCell ref="ARQ30:ARR30"/>
    <mergeCell ref="AQY30:AQZ30"/>
    <mergeCell ref="ARA30:ARB30"/>
    <mergeCell ref="ARC30:ARD30"/>
    <mergeCell ref="ARE30:ARF30"/>
    <mergeCell ref="ARG30:ARH30"/>
    <mergeCell ref="ATQ30:ATR30"/>
    <mergeCell ref="ATS30:ATT30"/>
    <mergeCell ref="ATU30:ATV30"/>
    <mergeCell ref="ATW30:ATX30"/>
    <mergeCell ref="ATY30:ATZ30"/>
    <mergeCell ref="ATG30:ATH30"/>
    <mergeCell ref="ATI30:ATJ30"/>
    <mergeCell ref="ATK30:ATL30"/>
    <mergeCell ref="ATM30:ATN30"/>
    <mergeCell ref="ATO30:ATP30"/>
    <mergeCell ref="ASW30:ASX30"/>
    <mergeCell ref="ASY30:ASZ30"/>
    <mergeCell ref="ATA30:ATB30"/>
    <mergeCell ref="ATC30:ATD30"/>
    <mergeCell ref="ATE30:ATF30"/>
    <mergeCell ref="ASM30:ASN30"/>
    <mergeCell ref="ASO30:ASP30"/>
    <mergeCell ref="ASQ30:ASR30"/>
    <mergeCell ref="ASS30:AST30"/>
    <mergeCell ref="ASU30:ASV30"/>
    <mergeCell ref="AVE30:AVF30"/>
    <mergeCell ref="AVG30:AVH30"/>
    <mergeCell ref="AVI30:AVJ30"/>
    <mergeCell ref="AVK30:AVL30"/>
    <mergeCell ref="AVM30:AVN30"/>
    <mergeCell ref="AUU30:AUV30"/>
    <mergeCell ref="AUW30:AUX30"/>
    <mergeCell ref="AUY30:AUZ30"/>
    <mergeCell ref="AVA30:AVB30"/>
    <mergeCell ref="AVC30:AVD30"/>
    <mergeCell ref="AUK30:AUL30"/>
    <mergeCell ref="AUM30:AUN30"/>
    <mergeCell ref="AUO30:AUP30"/>
    <mergeCell ref="AUQ30:AUR30"/>
    <mergeCell ref="AUS30:AUT30"/>
    <mergeCell ref="AUA30:AUB30"/>
    <mergeCell ref="AUC30:AUD30"/>
    <mergeCell ref="AUE30:AUF30"/>
    <mergeCell ref="AUG30:AUH30"/>
    <mergeCell ref="AUI30:AUJ30"/>
    <mergeCell ref="AWS30:AWT30"/>
    <mergeCell ref="AWU30:AWV30"/>
    <mergeCell ref="AWW30:AWX30"/>
    <mergeCell ref="AWY30:AWZ30"/>
    <mergeCell ref="AXA30:AXB30"/>
    <mergeCell ref="AWI30:AWJ30"/>
    <mergeCell ref="AWK30:AWL30"/>
    <mergeCell ref="AWM30:AWN30"/>
    <mergeCell ref="AWO30:AWP30"/>
    <mergeCell ref="AWQ30:AWR30"/>
    <mergeCell ref="AVY30:AVZ30"/>
    <mergeCell ref="AWA30:AWB30"/>
    <mergeCell ref="AWC30:AWD30"/>
    <mergeCell ref="AWE30:AWF30"/>
    <mergeCell ref="AWG30:AWH30"/>
    <mergeCell ref="AVO30:AVP30"/>
    <mergeCell ref="AVQ30:AVR30"/>
    <mergeCell ref="AVS30:AVT30"/>
    <mergeCell ref="AVU30:AVV30"/>
    <mergeCell ref="AVW30:AVX30"/>
    <mergeCell ref="AYG30:AYH30"/>
    <mergeCell ref="AYI30:AYJ30"/>
    <mergeCell ref="AYK30:AYL30"/>
    <mergeCell ref="AYM30:AYN30"/>
    <mergeCell ref="AYO30:AYP30"/>
    <mergeCell ref="AXW30:AXX30"/>
    <mergeCell ref="AXY30:AXZ30"/>
    <mergeCell ref="AYA30:AYB30"/>
    <mergeCell ref="AYC30:AYD30"/>
    <mergeCell ref="AYE30:AYF30"/>
    <mergeCell ref="AXM30:AXN30"/>
    <mergeCell ref="AXO30:AXP30"/>
    <mergeCell ref="AXQ30:AXR30"/>
    <mergeCell ref="AXS30:AXT30"/>
    <mergeCell ref="AXU30:AXV30"/>
    <mergeCell ref="AXC30:AXD30"/>
    <mergeCell ref="AXE30:AXF30"/>
    <mergeCell ref="AXG30:AXH30"/>
    <mergeCell ref="AXI30:AXJ30"/>
    <mergeCell ref="AXK30:AXL30"/>
    <mergeCell ref="AZU30:AZV30"/>
    <mergeCell ref="AZW30:AZX30"/>
    <mergeCell ref="AZY30:AZZ30"/>
    <mergeCell ref="BAA30:BAB30"/>
    <mergeCell ref="BAC30:BAD30"/>
    <mergeCell ref="AZK30:AZL30"/>
    <mergeCell ref="AZM30:AZN30"/>
    <mergeCell ref="AZO30:AZP30"/>
    <mergeCell ref="AZQ30:AZR30"/>
    <mergeCell ref="AZS30:AZT30"/>
    <mergeCell ref="AZA30:AZB30"/>
    <mergeCell ref="AZC30:AZD30"/>
    <mergeCell ref="AZE30:AZF30"/>
    <mergeCell ref="AZG30:AZH30"/>
    <mergeCell ref="AZI30:AZJ30"/>
    <mergeCell ref="AYQ30:AYR30"/>
    <mergeCell ref="AYS30:AYT30"/>
    <mergeCell ref="AYU30:AYV30"/>
    <mergeCell ref="AYW30:AYX30"/>
    <mergeCell ref="AYY30:AYZ30"/>
    <mergeCell ref="BBI30:BBJ30"/>
    <mergeCell ref="BBK30:BBL30"/>
    <mergeCell ref="BBM30:BBN30"/>
    <mergeCell ref="BBO30:BBP30"/>
    <mergeCell ref="BBQ30:BBR30"/>
    <mergeCell ref="BAY30:BAZ30"/>
    <mergeCell ref="BBA30:BBB30"/>
    <mergeCell ref="BBC30:BBD30"/>
    <mergeCell ref="BBE30:BBF30"/>
    <mergeCell ref="BBG30:BBH30"/>
    <mergeCell ref="BAO30:BAP30"/>
    <mergeCell ref="BAQ30:BAR30"/>
    <mergeCell ref="BAS30:BAT30"/>
    <mergeCell ref="BAU30:BAV30"/>
    <mergeCell ref="BAW30:BAX30"/>
    <mergeCell ref="BAE30:BAF30"/>
    <mergeCell ref="BAG30:BAH30"/>
    <mergeCell ref="BAI30:BAJ30"/>
    <mergeCell ref="BAK30:BAL30"/>
    <mergeCell ref="BAM30:BAN30"/>
    <mergeCell ref="BCW30:BCX30"/>
    <mergeCell ref="BCY30:BCZ30"/>
    <mergeCell ref="BDA30:BDB30"/>
    <mergeCell ref="BDC30:BDD30"/>
    <mergeCell ref="BDE30:BDF30"/>
    <mergeCell ref="BCM30:BCN30"/>
    <mergeCell ref="BCO30:BCP30"/>
    <mergeCell ref="BCQ30:BCR30"/>
    <mergeCell ref="BCS30:BCT30"/>
    <mergeCell ref="BCU30:BCV30"/>
    <mergeCell ref="BCC30:BCD30"/>
    <mergeCell ref="BCE30:BCF30"/>
    <mergeCell ref="BCG30:BCH30"/>
    <mergeCell ref="BCI30:BCJ30"/>
    <mergeCell ref="BCK30:BCL30"/>
    <mergeCell ref="BBS30:BBT30"/>
    <mergeCell ref="BBU30:BBV30"/>
    <mergeCell ref="BBW30:BBX30"/>
    <mergeCell ref="BBY30:BBZ30"/>
    <mergeCell ref="BCA30:BCB30"/>
    <mergeCell ref="BEK30:BEL30"/>
    <mergeCell ref="BEM30:BEN30"/>
    <mergeCell ref="BEO30:BEP30"/>
    <mergeCell ref="BEQ30:BER30"/>
    <mergeCell ref="BES30:BET30"/>
    <mergeCell ref="BEA30:BEB30"/>
    <mergeCell ref="BEC30:BED30"/>
    <mergeCell ref="BEE30:BEF30"/>
    <mergeCell ref="BEG30:BEH30"/>
    <mergeCell ref="BEI30:BEJ30"/>
    <mergeCell ref="BDQ30:BDR30"/>
    <mergeCell ref="BDS30:BDT30"/>
    <mergeCell ref="BDU30:BDV30"/>
    <mergeCell ref="BDW30:BDX30"/>
    <mergeCell ref="BDY30:BDZ30"/>
    <mergeCell ref="BDG30:BDH30"/>
    <mergeCell ref="BDI30:BDJ30"/>
    <mergeCell ref="BDK30:BDL30"/>
    <mergeCell ref="BDM30:BDN30"/>
    <mergeCell ref="BDO30:BDP30"/>
    <mergeCell ref="BFY30:BFZ30"/>
    <mergeCell ref="BGA30:BGB30"/>
    <mergeCell ref="BGC30:BGD30"/>
    <mergeCell ref="BGE30:BGF30"/>
    <mergeCell ref="BGG30:BGH30"/>
    <mergeCell ref="BFO30:BFP30"/>
    <mergeCell ref="BFQ30:BFR30"/>
    <mergeCell ref="BFS30:BFT30"/>
    <mergeCell ref="BFU30:BFV30"/>
    <mergeCell ref="BFW30:BFX30"/>
    <mergeCell ref="BFE30:BFF30"/>
    <mergeCell ref="BFG30:BFH30"/>
    <mergeCell ref="BFI30:BFJ30"/>
    <mergeCell ref="BFK30:BFL30"/>
    <mergeCell ref="BFM30:BFN30"/>
    <mergeCell ref="BEU30:BEV30"/>
    <mergeCell ref="BEW30:BEX30"/>
    <mergeCell ref="BEY30:BEZ30"/>
    <mergeCell ref="BFA30:BFB30"/>
    <mergeCell ref="BFC30:BFD30"/>
    <mergeCell ref="BHM30:BHN30"/>
    <mergeCell ref="BHO30:BHP30"/>
    <mergeCell ref="BHQ30:BHR30"/>
    <mergeCell ref="BHS30:BHT30"/>
    <mergeCell ref="BHU30:BHV30"/>
    <mergeCell ref="BHC30:BHD30"/>
    <mergeCell ref="BHE30:BHF30"/>
    <mergeCell ref="BHG30:BHH30"/>
    <mergeCell ref="BHI30:BHJ30"/>
    <mergeCell ref="BHK30:BHL30"/>
    <mergeCell ref="BGS30:BGT30"/>
    <mergeCell ref="BGU30:BGV30"/>
    <mergeCell ref="BGW30:BGX30"/>
    <mergeCell ref="BGY30:BGZ30"/>
    <mergeCell ref="BHA30:BHB30"/>
    <mergeCell ref="BGI30:BGJ30"/>
    <mergeCell ref="BGK30:BGL30"/>
    <mergeCell ref="BGM30:BGN30"/>
    <mergeCell ref="BGO30:BGP30"/>
    <mergeCell ref="BGQ30:BGR30"/>
    <mergeCell ref="BJA30:BJB30"/>
    <mergeCell ref="BJC30:BJD30"/>
    <mergeCell ref="BJE30:BJF30"/>
    <mergeCell ref="BJG30:BJH30"/>
    <mergeCell ref="BJI30:BJJ30"/>
    <mergeCell ref="BIQ30:BIR30"/>
    <mergeCell ref="BIS30:BIT30"/>
    <mergeCell ref="BIU30:BIV30"/>
    <mergeCell ref="BIW30:BIX30"/>
    <mergeCell ref="BIY30:BIZ30"/>
    <mergeCell ref="BIG30:BIH30"/>
    <mergeCell ref="BII30:BIJ30"/>
    <mergeCell ref="BIK30:BIL30"/>
    <mergeCell ref="BIM30:BIN30"/>
    <mergeCell ref="BIO30:BIP30"/>
    <mergeCell ref="BHW30:BHX30"/>
    <mergeCell ref="BHY30:BHZ30"/>
    <mergeCell ref="BIA30:BIB30"/>
    <mergeCell ref="BIC30:BID30"/>
    <mergeCell ref="BIE30:BIF30"/>
    <mergeCell ref="BKO30:BKP30"/>
    <mergeCell ref="BKQ30:BKR30"/>
    <mergeCell ref="BKS30:BKT30"/>
    <mergeCell ref="BKU30:BKV30"/>
    <mergeCell ref="BKW30:BKX30"/>
    <mergeCell ref="BKE30:BKF30"/>
    <mergeCell ref="BKG30:BKH30"/>
    <mergeCell ref="BKI30:BKJ30"/>
    <mergeCell ref="BKK30:BKL30"/>
    <mergeCell ref="BKM30:BKN30"/>
    <mergeCell ref="BJU30:BJV30"/>
    <mergeCell ref="BJW30:BJX30"/>
    <mergeCell ref="BJY30:BJZ30"/>
    <mergeCell ref="BKA30:BKB30"/>
    <mergeCell ref="BKC30:BKD30"/>
    <mergeCell ref="BJK30:BJL30"/>
    <mergeCell ref="BJM30:BJN30"/>
    <mergeCell ref="BJO30:BJP30"/>
    <mergeCell ref="BJQ30:BJR30"/>
    <mergeCell ref="BJS30:BJT30"/>
    <mergeCell ref="BMC30:BMD30"/>
    <mergeCell ref="BME30:BMF30"/>
    <mergeCell ref="BMG30:BMH30"/>
    <mergeCell ref="BMI30:BMJ30"/>
    <mergeCell ref="BMK30:BML30"/>
    <mergeCell ref="BLS30:BLT30"/>
    <mergeCell ref="BLU30:BLV30"/>
    <mergeCell ref="BLW30:BLX30"/>
    <mergeCell ref="BLY30:BLZ30"/>
    <mergeCell ref="BMA30:BMB30"/>
    <mergeCell ref="BLI30:BLJ30"/>
    <mergeCell ref="BLK30:BLL30"/>
    <mergeCell ref="BLM30:BLN30"/>
    <mergeCell ref="BLO30:BLP30"/>
    <mergeCell ref="BLQ30:BLR30"/>
    <mergeCell ref="BKY30:BKZ30"/>
    <mergeCell ref="BLA30:BLB30"/>
    <mergeCell ref="BLC30:BLD30"/>
    <mergeCell ref="BLE30:BLF30"/>
    <mergeCell ref="BLG30:BLH30"/>
    <mergeCell ref="BNQ30:BNR30"/>
    <mergeCell ref="BNS30:BNT30"/>
    <mergeCell ref="BNU30:BNV30"/>
    <mergeCell ref="BNW30:BNX30"/>
    <mergeCell ref="BNY30:BNZ30"/>
    <mergeCell ref="BNG30:BNH30"/>
    <mergeCell ref="BNI30:BNJ30"/>
    <mergeCell ref="BNK30:BNL30"/>
    <mergeCell ref="BNM30:BNN30"/>
    <mergeCell ref="BNO30:BNP30"/>
    <mergeCell ref="BMW30:BMX30"/>
    <mergeCell ref="BMY30:BMZ30"/>
    <mergeCell ref="BNA30:BNB30"/>
    <mergeCell ref="BNC30:BND30"/>
    <mergeCell ref="BNE30:BNF30"/>
    <mergeCell ref="BMM30:BMN30"/>
    <mergeCell ref="BMO30:BMP30"/>
    <mergeCell ref="BMQ30:BMR30"/>
    <mergeCell ref="BMS30:BMT30"/>
    <mergeCell ref="BMU30:BMV30"/>
    <mergeCell ref="BPE30:BPF30"/>
    <mergeCell ref="BPG30:BPH30"/>
    <mergeCell ref="BPI30:BPJ30"/>
    <mergeCell ref="BPK30:BPL30"/>
    <mergeCell ref="BPM30:BPN30"/>
    <mergeCell ref="BOU30:BOV30"/>
    <mergeCell ref="BOW30:BOX30"/>
    <mergeCell ref="BOY30:BOZ30"/>
    <mergeCell ref="BPA30:BPB30"/>
    <mergeCell ref="BPC30:BPD30"/>
    <mergeCell ref="BOK30:BOL30"/>
    <mergeCell ref="BOM30:BON30"/>
    <mergeCell ref="BOO30:BOP30"/>
    <mergeCell ref="BOQ30:BOR30"/>
    <mergeCell ref="BOS30:BOT30"/>
    <mergeCell ref="BOA30:BOB30"/>
    <mergeCell ref="BOC30:BOD30"/>
    <mergeCell ref="BOE30:BOF30"/>
    <mergeCell ref="BOG30:BOH30"/>
    <mergeCell ref="BOI30:BOJ30"/>
    <mergeCell ref="BQS30:BQT30"/>
    <mergeCell ref="BQU30:BQV30"/>
    <mergeCell ref="BQW30:BQX30"/>
    <mergeCell ref="BQY30:BQZ30"/>
    <mergeCell ref="BRA30:BRB30"/>
    <mergeCell ref="BQI30:BQJ30"/>
    <mergeCell ref="BQK30:BQL30"/>
    <mergeCell ref="BQM30:BQN30"/>
    <mergeCell ref="BQO30:BQP30"/>
    <mergeCell ref="BQQ30:BQR30"/>
    <mergeCell ref="BPY30:BPZ30"/>
    <mergeCell ref="BQA30:BQB30"/>
    <mergeCell ref="BQC30:BQD30"/>
    <mergeCell ref="BQE30:BQF30"/>
    <mergeCell ref="BQG30:BQH30"/>
    <mergeCell ref="BPO30:BPP30"/>
    <mergeCell ref="BPQ30:BPR30"/>
    <mergeCell ref="BPS30:BPT30"/>
    <mergeCell ref="BPU30:BPV30"/>
    <mergeCell ref="BPW30:BPX30"/>
    <mergeCell ref="BSG30:BSH30"/>
    <mergeCell ref="BSI30:BSJ30"/>
    <mergeCell ref="BSK30:BSL30"/>
    <mergeCell ref="BSM30:BSN30"/>
    <mergeCell ref="BSO30:BSP30"/>
    <mergeCell ref="BRW30:BRX30"/>
    <mergeCell ref="BRY30:BRZ30"/>
    <mergeCell ref="BSA30:BSB30"/>
    <mergeCell ref="BSC30:BSD30"/>
    <mergeCell ref="BSE30:BSF30"/>
    <mergeCell ref="BRM30:BRN30"/>
    <mergeCell ref="BRO30:BRP30"/>
    <mergeCell ref="BRQ30:BRR30"/>
    <mergeCell ref="BRS30:BRT30"/>
    <mergeCell ref="BRU30:BRV30"/>
    <mergeCell ref="BRC30:BRD30"/>
    <mergeCell ref="BRE30:BRF30"/>
    <mergeCell ref="BRG30:BRH30"/>
    <mergeCell ref="BRI30:BRJ30"/>
    <mergeCell ref="BRK30:BRL30"/>
    <mergeCell ref="BTU30:BTV30"/>
    <mergeCell ref="BTW30:BTX30"/>
    <mergeCell ref="BTY30:BTZ30"/>
    <mergeCell ref="BUA30:BUB30"/>
    <mergeCell ref="BUC30:BUD30"/>
    <mergeCell ref="BTK30:BTL30"/>
    <mergeCell ref="BTM30:BTN30"/>
    <mergeCell ref="BTO30:BTP30"/>
    <mergeCell ref="BTQ30:BTR30"/>
    <mergeCell ref="BTS30:BTT30"/>
    <mergeCell ref="BTA30:BTB30"/>
    <mergeCell ref="BTC30:BTD30"/>
    <mergeCell ref="BTE30:BTF30"/>
    <mergeCell ref="BTG30:BTH30"/>
    <mergeCell ref="BTI30:BTJ30"/>
    <mergeCell ref="BSQ30:BSR30"/>
    <mergeCell ref="BSS30:BST30"/>
    <mergeCell ref="BSU30:BSV30"/>
    <mergeCell ref="BSW30:BSX30"/>
    <mergeCell ref="BSY30:BSZ30"/>
    <mergeCell ref="BVI30:BVJ30"/>
    <mergeCell ref="BVK30:BVL30"/>
    <mergeCell ref="BVM30:BVN30"/>
    <mergeCell ref="BVO30:BVP30"/>
    <mergeCell ref="BVQ30:BVR30"/>
    <mergeCell ref="BUY30:BUZ30"/>
    <mergeCell ref="BVA30:BVB30"/>
    <mergeCell ref="BVC30:BVD30"/>
    <mergeCell ref="BVE30:BVF30"/>
    <mergeCell ref="BVG30:BVH30"/>
    <mergeCell ref="BUO30:BUP30"/>
    <mergeCell ref="BUQ30:BUR30"/>
    <mergeCell ref="BUS30:BUT30"/>
    <mergeCell ref="BUU30:BUV30"/>
    <mergeCell ref="BUW30:BUX30"/>
    <mergeCell ref="BUE30:BUF30"/>
    <mergeCell ref="BUG30:BUH30"/>
    <mergeCell ref="BUI30:BUJ30"/>
    <mergeCell ref="BUK30:BUL30"/>
    <mergeCell ref="BUM30:BUN30"/>
    <mergeCell ref="BWW30:BWX30"/>
    <mergeCell ref="BWY30:BWZ30"/>
    <mergeCell ref="BXA30:BXB30"/>
    <mergeCell ref="BXC30:BXD30"/>
    <mergeCell ref="BXE30:BXF30"/>
    <mergeCell ref="BWM30:BWN30"/>
    <mergeCell ref="BWO30:BWP30"/>
    <mergeCell ref="BWQ30:BWR30"/>
    <mergeCell ref="BWS30:BWT30"/>
    <mergeCell ref="BWU30:BWV30"/>
    <mergeCell ref="BWC30:BWD30"/>
    <mergeCell ref="BWE30:BWF30"/>
    <mergeCell ref="BWG30:BWH30"/>
    <mergeCell ref="BWI30:BWJ30"/>
    <mergeCell ref="BWK30:BWL30"/>
    <mergeCell ref="BVS30:BVT30"/>
    <mergeCell ref="BVU30:BVV30"/>
    <mergeCell ref="BVW30:BVX30"/>
    <mergeCell ref="BVY30:BVZ30"/>
    <mergeCell ref="BWA30:BWB30"/>
    <mergeCell ref="BYK30:BYL30"/>
    <mergeCell ref="BYM30:BYN30"/>
    <mergeCell ref="BYO30:BYP30"/>
    <mergeCell ref="BYQ30:BYR30"/>
    <mergeCell ref="BYS30:BYT30"/>
    <mergeCell ref="BYA30:BYB30"/>
    <mergeCell ref="BYC30:BYD30"/>
    <mergeCell ref="BYE30:BYF30"/>
    <mergeCell ref="BYG30:BYH30"/>
    <mergeCell ref="BYI30:BYJ30"/>
    <mergeCell ref="BXQ30:BXR30"/>
    <mergeCell ref="BXS30:BXT30"/>
    <mergeCell ref="BXU30:BXV30"/>
    <mergeCell ref="BXW30:BXX30"/>
    <mergeCell ref="BXY30:BXZ30"/>
    <mergeCell ref="BXG30:BXH30"/>
    <mergeCell ref="BXI30:BXJ30"/>
    <mergeCell ref="BXK30:BXL30"/>
    <mergeCell ref="BXM30:BXN30"/>
    <mergeCell ref="BXO30:BXP30"/>
    <mergeCell ref="BZY30:BZZ30"/>
    <mergeCell ref="CAA30:CAB30"/>
    <mergeCell ref="CAC30:CAD30"/>
    <mergeCell ref="CAE30:CAF30"/>
    <mergeCell ref="CAG30:CAH30"/>
    <mergeCell ref="BZO30:BZP30"/>
    <mergeCell ref="BZQ30:BZR30"/>
    <mergeCell ref="BZS30:BZT30"/>
    <mergeCell ref="BZU30:BZV30"/>
    <mergeCell ref="BZW30:BZX30"/>
    <mergeCell ref="BZE30:BZF30"/>
    <mergeCell ref="BZG30:BZH30"/>
    <mergeCell ref="BZI30:BZJ30"/>
    <mergeCell ref="BZK30:BZL30"/>
    <mergeCell ref="BZM30:BZN30"/>
    <mergeCell ref="BYU30:BYV30"/>
    <mergeCell ref="BYW30:BYX30"/>
    <mergeCell ref="BYY30:BYZ30"/>
    <mergeCell ref="BZA30:BZB30"/>
    <mergeCell ref="BZC30:BZD30"/>
    <mergeCell ref="CBM30:CBN30"/>
    <mergeCell ref="CBO30:CBP30"/>
    <mergeCell ref="CBQ30:CBR30"/>
    <mergeCell ref="CBS30:CBT30"/>
    <mergeCell ref="CBU30:CBV30"/>
    <mergeCell ref="CBC30:CBD30"/>
    <mergeCell ref="CBE30:CBF30"/>
    <mergeCell ref="CBG30:CBH30"/>
    <mergeCell ref="CBI30:CBJ30"/>
    <mergeCell ref="CBK30:CBL30"/>
    <mergeCell ref="CAS30:CAT30"/>
    <mergeCell ref="CAU30:CAV30"/>
    <mergeCell ref="CAW30:CAX30"/>
    <mergeCell ref="CAY30:CAZ30"/>
    <mergeCell ref="CBA30:CBB30"/>
    <mergeCell ref="CAI30:CAJ30"/>
    <mergeCell ref="CAK30:CAL30"/>
    <mergeCell ref="CAM30:CAN30"/>
    <mergeCell ref="CAO30:CAP30"/>
    <mergeCell ref="CAQ30:CAR30"/>
    <mergeCell ref="CDA30:CDB30"/>
    <mergeCell ref="CDC30:CDD30"/>
    <mergeCell ref="CDE30:CDF30"/>
    <mergeCell ref="CDG30:CDH30"/>
    <mergeCell ref="CDI30:CDJ30"/>
    <mergeCell ref="CCQ30:CCR30"/>
    <mergeCell ref="CCS30:CCT30"/>
    <mergeCell ref="CCU30:CCV30"/>
    <mergeCell ref="CCW30:CCX30"/>
    <mergeCell ref="CCY30:CCZ30"/>
    <mergeCell ref="CCG30:CCH30"/>
    <mergeCell ref="CCI30:CCJ30"/>
    <mergeCell ref="CCK30:CCL30"/>
    <mergeCell ref="CCM30:CCN30"/>
    <mergeCell ref="CCO30:CCP30"/>
    <mergeCell ref="CBW30:CBX30"/>
    <mergeCell ref="CBY30:CBZ30"/>
    <mergeCell ref="CCA30:CCB30"/>
    <mergeCell ref="CCC30:CCD30"/>
    <mergeCell ref="CCE30:CCF30"/>
    <mergeCell ref="CEO30:CEP30"/>
    <mergeCell ref="CEQ30:CER30"/>
    <mergeCell ref="CES30:CET30"/>
    <mergeCell ref="CEU30:CEV30"/>
    <mergeCell ref="CEW30:CEX30"/>
    <mergeCell ref="CEE30:CEF30"/>
    <mergeCell ref="CEG30:CEH30"/>
    <mergeCell ref="CEI30:CEJ30"/>
    <mergeCell ref="CEK30:CEL30"/>
    <mergeCell ref="CEM30:CEN30"/>
    <mergeCell ref="CDU30:CDV30"/>
    <mergeCell ref="CDW30:CDX30"/>
    <mergeCell ref="CDY30:CDZ30"/>
    <mergeCell ref="CEA30:CEB30"/>
    <mergeCell ref="CEC30:CED30"/>
    <mergeCell ref="CDK30:CDL30"/>
    <mergeCell ref="CDM30:CDN30"/>
    <mergeCell ref="CDO30:CDP30"/>
    <mergeCell ref="CDQ30:CDR30"/>
    <mergeCell ref="CDS30:CDT30"/>
    <mergeCell ref="CGC30:CGD30"/>
    <mergeCell ref="CGE30:CGF30"/>
    <mergeCell ref="CGG30:CGH30"/>
    <mergeCell ref="CGI30:CGJ30"/>
    <mergeCell ref="CGK30:CGL30"/>
    <mergeCell ref="CFS30:CFT30"/>
    <mergeCell ref="CFU30:CFV30"/>
    <mergeCell ref="CFW30:CFX30"/>
    <mergeCell ref="CFY30:CFZ30"/>
    <mergeCell ref="CGA30:CGB30"/>
    <mergeCell ref="CFI30:CFJ30"/>
    <mergeCell ref="CFK30:CFL30"/>
    <mergeCell ref="CFM30:CFN30"/>
    <mergeCell ref="CFO30:CFP30"/>
    <mergeCell ref="CFQ30:CFR30"/>
    <mergeCell ref="CEY30:CEZ30"/>
    <mergeCell ref="CFA30:CFB30"/>
    <mergeCell ref="CFC30:CFD30"/>
    <mergeCell ref="CFE30:CFF30"/>
    <mergeCell ref="CFG30:CFH30"/>
    <mergeCell ref="CHQ30:CHR30"/>
    <mergeCell ref="CHS30:CHT30"/>
    <mergeCell ref="CHU30:CHV30"/>
    <mergeCell ref="CHW30:CHX30"/>
    <mergeCell ref="CHY30:CHZ30"/>
    <mergeCell ref="CHG30:CHH30"/>
    <mergeCell ref="CHI30:CHJ30"/>
    <mergeCell ref="CHK30:CHL30"/>
    <mergeCell ref="CHM30:CHN30"/>
    <mergeCell ref="CHO30:CHP30"/>
    <mergeCell ref="CGW30:CGX30"/>
    <mergeCell ref="CGY30:CGZ30"/>
    <mergeCell ref="CHA30:CHB30"/>
    <mergeCell ref="CHC30:CHD30"/>
    <mergeCell ref="CHE30:CHF30"/>
    <mergeCell ref="CGM30:CGN30"/>
    <mergeCell ref="CGO30:CGP30"/>
    <mergeCell ref="CGQ30:CGR30"/>
    <mergeCell ref="CGS30:CGT30"/>
    <mergeCell ref="CGU30:CGV30"/>
    <mergeCell ref="CJE30:CJF30"/>
    <mergeCell ref="CJG30:CJH30"/>
    <mergeCell ref="CJI30:CJJ30"/>
    <mergeCell ref="CJK30:CJL30"/>
    <mergeCell ref="CJM30:CJN30"/>
    <mergeCell ref="CIU30:CIV30"/>
    <mergeCell ref="CIW30:CIX30"/>
    <mergeCell ref="CIY30:CIZ30"/>
    <mergeCell ref="CJA30:CJB30"/>
    <mergeCell ref="CJC30:CJD30"/>
    <mergeCell ref="CIK30:CIL30"/>
    <mergeCell ref="CIM30:CIN30"/>
    <mergeCell ref="CIO30:CIP30"/>
    <mergeCell ref="CIQ30:CIR30"/>
    <mergeCell ref="CIS30:CIT30"/>
    <mergeCell ref="CIA30:CIB30"/>
    <mergeCell ref="CIC30:CID30"/>
    <mergeCell ref="CIE30:CIF30"/>
    <mergeCell ref="CIG30:CIH30"/>
    <mergeCell ref="CII30:CIJ30"/>
    <mergeCell ref="CKS30:CKT30"/>
    <mergeCell ref="CKU30:CKV30"/>
    <mergeCell ref="CKW30:CKX30"/>
    <mergeCell ref="CKY30:CKZ30"/>
    <mergeCell ref="CLA30:CLB30"/>
    <mergeCell ref="CKI30:CKJ30"/>
    <mergeCell ref="CKK30:CKL30"/>
    <mergeCell ref="CKM30:CKN30"/>
    <mergeCell ref="CKO30:CKP30"/>
    <mergeCell ref="CKQ30:CKR30"/>
    <mergeCell ref="CJY30:CJZ30"/>
    <mergeCell ref="CKA30:CKB30"/>
    <mergeCell ref="CKC30:CKD30"/>
    <mergeCell ref="CKE30:CKF30"/>
    <mergeCell ref="CKG30:CKH30"/>
    <mergeCell ref="CJO30:CJP30"/>
    <mergeCell ref="CJQ30:CJR30"/>
    <mergeCell ref="CJS30:CJT30"/>
    <mergeCell ref="CJU30:CJV30"/>
    <mergeCell ref="CJW30:CJX30"/>
    <mergeCell ref="CMG30:CMH30"/>
    <mergeCell ref="CMI30:CMJ30"/>
    <mergeCell ref="CMK30:CML30"/>
    <mergeCell ref="CMM30:CMN30"/>
    <mergeCell ref="CMO30:CMP30"/>
    <mergeCell ref="CLW30:CLX30"/>
    <mergeCell ref="CLY30:CLZ30"/>
    <mergeCell ref="CMA30:CMB30"/>
    <mergeCell ref="CMC30:CMD30"/>
    <mergeCell ref="CME30:CMF30"/>
    <mergeCell ref="CLM30:CLN30"/>
    <mergeCell ref="CLO30:CLP30"/>
    <mergeCell ref="CLQ30:CLR30"/>
    <mergeCell ref="CLS30:CLT30"/>
    <mergeCell ref="CLU30:CLV30"/>
    <mergeCell ref="CLC30:CLD30"/>
    <mergeCell ref="CLE30:CLF30"/>
    <mergeCell ref="CLG30:CLH30"/>
    <mergeCell ref="CLI30:CLJ30"/>
    <mergeCell ref="CLK30:CLL30"/>
    <mergeCell ref="CNU30:CNV30"/>
    <mergeCell ref="CNW30:CNX30"/>
    <mergeCell ref="CNY30:CNZ30"/>
    <mergeCell ref="COA30:COB30"/>
    <mergeCell ref="COC30:COD30"/>
    <mergeCell ref="CNK30:CNL30"/>
    <mergeCell ref="CNM30:CNN30"/>
    <mergeCell ref="CNO30:CNP30"/>
    <mergeCell ref="CNQ30:CNR30"/>
    <mergeCell ref="CNS30:CNT30"/>
    <mergeCell ref="CNA30:CNB30"/>
    <mergeCell ref="CNC30:CND30"/>
    <mergeCell ref="CNE30:CNF30"/>
    <mergeCell ref="CNG30:CNH30"/>
    <mergeCell ref="CNI30:CNJ30"/>
    <mergeCell ref="CMQ30:CMR30"/>
    <mergeCell ref="CMS30:CMT30"/>
    <mergeCell ref="CMU30:CMV30"/>
    <mergeCell ref="CMW30:CMX30"/>
    <mergeCell ref="CMY30:CMZ30"/>
    <mergeCell ref="CPI30:CPJ30"/>
    <mergeCell ref="CPK30:CPL30"/>
    <mergeCell ref="CPM30:CPN30"/>
    <mergeCell ref="CPO30:CPP30"/>
    <mergeCell ref="CPQ30:CPR30"/>
    <mergeCell ref="COY30:COZ30"/>
    <mergeCell ref="CPA30:CPB30"/>
    <mergeCell ref="CPC30:CPD30"/>
    <mergeCell ref="CPE30:CPF30"/>
    <mergeCell ref="CPG30:CPH30"/>
    <mergeCell ref="COO30:COP30"/>
    <mergeCell ref="COQ30:COR30"/>
    <mergeCell ref="COS30:COT30"/>
    <mergeCell ref="COU30:COV30"/>
    <mergeCell ref="COW30:COX30"/>
    <mergeCell ref="COE30:COF30"/>
    <mergeCell ref="COG30:COH30"/>
    <mergeCell ref="COI30:COJ30"/>
    <mergeCell ref="COK30:COL30"/>
    <mergeCell ref="COM30:CON30"/>
    <mergeCell ref="CQW30:CQX30"/>
    <mergeCell ref="CQY30:CQZ30"/>
    <mergeCell ref="CRA30:CRB30"/>
    <mergeCell ref="CRC30:CRD30"/>
    <mergeCell ref="CRE30:CRF30"/>
    <mergeCell ref="CQM30:CQN30"/>
    <mergeCell ref="CQO30:CQP30"/>
    <mergeCell ref="CQQ30:CQR30"/>
    <mergeCell ref="CQS30:CQT30"/>
    <mergeCell ref="CQU30:CQV30"/>
    <mergeCell ref="CQC30:CQD30"/>
    <mergeCell ref="CQE30:CQF30"/>
    <mergeCell ref="CQG30:CQH30"/>
    <mergeCell ref="CQI30:CQJ30"/>
    <mergeCell ref="CQK30:CQL30"/>
    <mergeCell ref="CPS30:CPT30"/>
    <mergeCell ref="CPU30:CPV30"/>
    <mergeCell ref="CPW30:CPX30"/>
    <mergeCell ref="CPY30:CPZ30"/>
    <mergeCell ref="CQA30:CQB30"/>
    <mergeCell ref="CSK30:CSL30"/>
    <mergeCell ref="CSM30:CSN30"/>
    <mergeCell ref="CSO30:CSP30"/>
    <mergeCell ref="CSQ30:CSR30"/>
    <mergeCell ref="CSS30:CST30"/>
    <mergeCell ref="CSA30:CSB30"/>
    <mergeCell ref="CSC30:CSD30"/>
    <mergeCell ref="CSE30:CSF30"/>
    <mergeCell ref="CSG30:CSH30"/>
    <mergeCell ref="CSI30:CSJ30"/>
    <mergeCell ref="CRQ30:CRR30"/>
    <mergeCell ref="CRS30:CRT30"/>
    <mergeCell ref="CRU30:CRV30"/>
    <mergeCell ref="CRW30:CRX30"/>
    <mergeCell ref="CRY30:CRZ30"/>
    <mergeCell ref="CRG30:CRH30"/>
    <mergeCell ref="CRI30:CRJ30"/>
    <mergeCell ref="CRK30:CRL30"/>
    <mergeCell ref="CRM30:CRN30"/>
    <mergeCell ref="CRO30:CRP30"/>
    <mergeCell ref="CTY30:CTZ30"/>
    <mergeCell ref="CUA30:CUB30"/>
    <mergeCell ref="CUC30:CUD30"/>
    <mergeCell ref="CUE30:CUF30"/>
    <mergeCell ref="CUG30:CUH30"/>
    <mergeCell ref="CTO30:CTP30"/>
    <mergeCell ref="CTQ30:CTR30"/>
    <mergeCell ref="CTS30:CTT30"/>
    <mergeCell ref="CTU30:CTV30"/>
    <mergeCell ref="CTW30:CTX30"/>
    <mergeCell ref="CTE30:CTF30"/>
    <mergeCell ref="CTG30:CTH30"/>
    <mergeCell ref="CTI30:CTJ30"/>
    <mergeCell ref="CTK30:CTL30"/>
    <mergeCell ref="CTM30:CTN30"/>
    <mergeCell ref="CSU30:CSV30"/>
    <mergeCell ref="CSW30:CSX30"/>
    <mergeCell ref="CSY30:CSZ30"/>
    <mergeCell ref="CTA30:CTB30"/>
    <mergeCell ref="CTC30:CTD30"/>
    <mergeCell ref="CVM30:CVN30"/>
    <mergeCell ref="CVO30:CVP30"/>
    <mergeCell ref="CVQ30:CVR30"/>
    <mergeCell ref="CVS30:CVT30"/>
    <mergeCell ref="CVU30:CVV30"/>
    <mergeCell ref="CVC30:CVD30"/>
    <mergeCell ref="CVE30:CVF30"/>
    <mergeCell ref="CVG30:CVH30"/>
    <mergeCell ref="CVI30:CVJ30"/>
    <mergeCell ref="CVK30:CVL30"/>
    <mergeCell ref="CUS30:CUT30"/>
    <mergeCell ref="CUU30:CUV30"/>
    <mergeCell ref="CUW30:CUX30"/>
    <mergeCell ref="CUY30:CUZ30"/>
    <mergeCell ref="CVA30:CVB30"/>
    <mergeCell ref="CUI30:CUJ30"/>
    <mergeCell ref="CUK30:CUL30"/>
    <mergeCell ref="CUM30:CUN30"/>
    <mergeCell ref="CUO30:CUP30"/>
    <mergeCell ref="CUQ30:CUR30"/>
    <mergeCell ref="CXA30:CXB30"/>
    <mergeCell ref="CXC30:CXD30"/>
    <mergeCell ref="CXE30:CXF30"/>
    <mergeCell ref="CXG30:CXH30"/>
    <mergeCell ref="CXI30:CXJ30"/>
    <mergeCell ref="CWQ30:CWR30"/>
    <mergeCell ref="CWS30:CWT30"/>
    <mergeCell ref="CWU30:CWV30"/>
    <mergeCell ref="CWW30:CWX30"/>
    <mergeCell ref="CWY30:CWZ30"/>
    <mergeCell ref="CWG30:CWH30"/>
    <mergeCell ref="CWI30:CWJ30"/>
    <mergeCell ref="CWK30:CWL30"/>
    <mergeCell ref="CWM30:CWN30"/>
    <mergeCell ref="CWO30:CWP30"/>
    <mergeCell ref="CVW30:CVX30"/>
    <mergeCell ref="CVY30:CVZ30"/>
    <mergeCell ref="CWA30:CWB30"/>
    <mergeCell ref="CWC30:CWD30"/>
    <mergeCell ref="CWE30:CWF30"/>
    <mergeCell ref="CYO30:CYP30"/>
    <mergeCell ref="CYQ30:CYR30"/>
    <mergeCell ref="CYS30:CYT30"/>
    <mergeCell ref="CYU30:CYV30"/>
    <mergeCell ref="CYW30:CYX30"/>
    <mergeCell ref="CYE30:CYF30"/>
    <mergeCell ref="CYG30:CYH30"/>
    <mergeCell ref="CYI30:CYJ30"/>
    <mergeCell ref="CYK30:CYL30"/>
    <mergeCell ref="CYM30:CYN30"/>
    <mergeCell ref="CXU30:CXV30"/>
    <mergeCell ref="CXW30:CXX30"/>
    <mergeCell ref="CXY30:CXZ30"/>
    <mergeCell ref="CYA30:CYB30"/>
    <mergeCell ref="CYC30:CYD30"/>
    <mergeCell ref="CXK30:CXL30"/>
    <mergeCell ref="CXM30:CXN30"/>
    <mergeCell ref="CXO30:CXP30"/>
    <mergeCell ref="CXQ30:CXR30"/>
    <mergeCell ref="CXS30:CXT30"/>
    <mergeCell ref="DAC30:DAD30"/>
    <mergeCell ref="DAE30:DAF30"/>
    <mergeCell ref="DAG30:DAH30"/>
    <mergeCell ref="DAI30:DAJ30"/>
    <mergeCell ref="DAK30:DAL30"/>
    <mergeCell ref="CZS30:CZT30"/>
    <mergeCell ref="CZU30:CZV30"/>
    <mergeCell ref="CZW30:CZX30"/>
    <mergeCell ref="CZY30:CZZ30"/>
    <mergeCell ref="DAA30:DAB30"/>
    <mergeCell ref="CZI30:CZJ30"/>
    <mergeCell ref="CZK30:CZL30"/>
    <mergeCell ref="CZM30:CZN30"/>
    <mergeCell ref="CZO30:CZP30"/>
    <mergeCell ref="CZQ30:CZR30"/>
    <mergeCell ref="CYY30:CYZ30"/>
    <mergeCell ref="CZA30:CZB30"/>
    <mergeCell ref="CZC30:CZD30"/>
    <mergeCell ref="CZE30:CZF30"/>
    <mergeCell ref="CZG30:CZH30"/>
    <mergeCell ref="DBQ30:DBR30"/>
    <mergeCell ref="DBS30:DBT30"/>
    <mergeCell ref="DBU30:DBV30"/>
    <mergeCell ref="DBW30:DBX30"/>
    <mergeCell ref="DBY30:DBZ30"/>
    <mergeCell ref="DBG30:DBH30"/>
    <mergeCell ref="DBI30:DBJ30"/>
    <mergeCell ref="DBK30:DBL30"/>
    <mergeCell ref="DBM30:DBN30"/>
    <mergeCell ref="DBO30:DBP30"/>
    <mergeCell ref="DAW30:DAX30"/>
    <mergeCell ref="DAY30:DAZ30"/>
    <mergeCell ref="DBA30:DBB30"/>
    <mergeCell ref="DBC30:DBD30"/>
    <mergeCell ref="DBE30:DBF30"/>
    <mergeCell ref="DAM30:DAN30"/>
    <mergeCell ref="DAO30:DAP30"/>
    <mergeCell ref="DAQ30:DAR30"/>
    <mergeCell ref="DAS30:DAT30"/>
    <mergeCell ref="DAU30:DAV30"/>
    <mergeCell ref="DDE30:DDF30"/>
    <mergeCell ref="DDG30:DDH30"/>
    <mergeCell ref="DDI30:DDJ30"/>
    <mergeCell ref="DDK30:DDL30"/>
    <mergeCell ref="DDM30:DDN30"/>
    <mergeCell ref="DCU30:DCV30"/>
    <mergeCell ref="DCW30:DCX30"/>
    <mergeCell ref="DCY30:DCZ30"/>
    <mergeCell ref="DDA30:DDB30"/>
    <mergeCell ref="DDC30:DDD30"/>
    <mergeCell ref="DCK30:DCL30"/>
    <mergeCell ref="DCM30:DCN30"/>
    <mergeCell ref="DCO30:DCP30"/>
    <mergeCell ref="DCQ30:DCR30"/>
    <mergeCell ref="DCS30:DCT30"/>
    <mergeCell ref="DCA30:DCB30"/>
    <mergeCell ref="DCC30:DCD30"/>
    <mergeCell ref="DCE30:DCF30"/>
    <mergeCell ref="DCG30:DCH30"/>
    <mergeCell ref="DCI30:DCJ30"/>
    <mergeCell ref="DES30:DET30"/>
    <mergeCell ref="DEU30:DEV30"/>
    <mergeCell ref="DEW30:DEX30"/>
    <mergeCell ref="DEY30:DEZ30"/>
    <mergeCell ref="DFA30:DFB30"/>
    <mergeCell ref="DEI30:DEJ30"/>
    <mergeCell ref="DEK30:DEL30"/>
    <mergeCell ref="DEM30:DEN30"/>
    <mergeCell ref="DEO30:DEP30"/>
    <mergeCell ref="DEQ30:DER30"/>
    <mergeCell ref="DDY30:DDZ30"/>
    <mergeCell ref="DEA30:DEB30"/>
    <mergeCell ref="DEC30:DED30"/>
    <mergeCell ref="DEE30:DEF30"/>
    <mergeCell ref="DEG30:DEH30"/>
    <mergeCell ref="DDO30:DDP30"/>
    <mergeCell ref="DDQ30:DDR30"/>
    <mergeCell ref="DDS30:DDT30"/>
    <mergeCell ref="DDU30:DDV30"/>
    <mergeCell ref="DDW30:DDX30"/>
    <mergeCell ref="DGG30:DGH30"/>
    <mergeCell ref="DGI30:DGJ30"/>
    <mergeCell ref="DGK30:DGL30"/>
    <mergeCell ref="DGM30:DGN30"/>
    <mergeCell ref="DGO30:DGP30"/>
    <mergeCell ref="DFW30:DFX30"/>
    <mergeCell ref="DFY30:DFZ30"/>
    <mergeCell ref="DGA30:DGB30"/>
    <mergeCell ref="DGC30:DGD30"/>
    <mergeCell ref="DGE30:DGF30"/>
    <mergeCell ref="DFM30:DFN30"/>
    <mergeCell ref="DFO30:DFP30"/>
    <mergeCell ref="DFQ30:DFR30"/>
    <mergeCell ref="DFS30:DFT30"/>
    <mergeCell ref="DFU30:DFV30"/>
    <mergeCell ref="DFC30:DFD30"/>
    <mergeCell ref="DFE30:DFF30"/>
    <mergeCell ref="DFG30:DFH30"/>
    <mergeCell ref="DFI30:DFJ30"/>
    <mergeCell ref="DFK30:DFL30"/>
    <mergeCell ref="DHU30:DHV30"/>
    <mergeCell ref="DHW30:DHX30"/>
    <mergeCell ref="DHY30:DHZ30"/>
    <mergeCell ref="DIA30:DIB30"/>
    <mergeCell ref="DIC30:DID30"/>
    <mergeCell ref="DHK30:DHL30"/>
    <mergeCell ref="DHM30:DHN30"/>
    <mergeCell ref="DHO30:DHP30"/>
    <mergeCell ref="DHQ30:DHR30"/>
    <mergeCell ref="DHS30:DHT30"/>
    <mergeCell ref="DHA30:DHB30"/>
    <mergeCell ref="DHC30:DHD30"/>
    <mergeCell ref="DHE30:DHF30"/>
    <mergeCell ref="DHG30:DHH30"/>
    <mergeCell ref="DHI30:DHJ30"/>
    <mergeCell ref="DGQ30:DGR30"/>
    <mergeCell ref="DGS30:DGT30"/>
    <mergeCell ref="DGU30:DGV30"/>
    <mergeCell ref="DGW30:DGX30"/>
    <mergeCell ref="DGY30:DGZ30"/>
    <mergeCell ref="DJI30:DJJ30"/>
    <mergeCell ref="DJK30:DJL30"/>
    <mergeCell ref="DJM30:DJN30"/>
    <mergeCell ref="DJO30:DJP30"/>
    <mergeCell ref="DJQ30:DJR30"/>
    <mergeCell ref="DIY30:DIZ30"/>
    <mergeCell ref="DJA30:DJB30"/>
    <mergeCell ref="DJC30:DJD30"/>
    <mergeCell ref="DJE30:DJF30"/>
    <mergeCell ref="DJG30:DJH30"/>
    <mergeCell ref="DIO30:DIP30"/>
    <mergeCell ref="DIQ30:DIR30"/>
    <mergeCell ref="DIS30:DIT30"/>
    <mergeCell ref="DIU30:DIV30"/>
    <mergeCell ref="DIW30:DIX30"/>
    <mergeCell ref="DIE30:DIF30"/>
    <mergeCell ref="DIG30:DIH30"/>
    <mergeCell ref="DII30:DIJ30"/>
    <mergeCell ref="DIK30:DIL30"/>
    <mergeCell ref="DIM30:DIN30"/>
    <mergeCell ref="DKW30:DKX30"/>
    <mergeCell ref="DKY30:DKZ30"/>
    <mergeCell ref="DLA30:DLB30"/>
    <mergeCell ref="DLC30:DLD30"/>
    <mergeCell ref="DLE30:DLF30"/>
    <mergeCell ref="DKM30:DKN30"/>
    <mergeCell ref="DKO30:DKP30"/>
    <mergeCell ref="DKQ30:DKR30"/>
    <mergeCell ref="DKS30:DKT30"/>
    <mergeCell ref="DKU30:DKV30"/>
    <mergeCell ref="DKC30:DKD30"/>
    <mergeCell ref="DKE30:DKF30"/>
    <mergeCell ref="DKG30:DKH30"/>
    <mergeCell ref="DKI30:DKJ30"/>
    <mergeCell ref="DKK30:DKL30"/>
    <mergeCell ref="DJS30:DJT30"/>
    <mergeCell ref="DJU30:DJV30"/>
    <mergeCell ref="DJW30:DJX30"/>
    <mergeCell ref="DJY30:DJZ30"/>
    <mergeCell ref="DKA30:DKB30"/>
    <mergeCell ref="DMK30:DML30"/>
    <mergeCell ref="DMM30:DMN30"/>
    <mergeCell ref="DMO30:DMP30"/>
    <mergeCell ref="DMQ30:DMR30"/>
    <mergeCell ref="DMS30:DMT30"/>
    <mergeCell ref="DMA30:DMB30"/>
    <mergeCell ref="DMC30:DMD30"/>
    <mergeCell ref="DME30:DMF30"/>
    <mergeCell ref="DMG30:DMH30"/>
    <mergeCell ref="DMI30:DMJ30"/>
    <mergeCell ref="DLQ30:DLR30"/>
    <mergeCell ref="DLS30:DLT30"/>
    <mergeCell ref="DLU30:DLV30"/>
    <mergeCell ref="DLW30:DLX30"/>
    <mergeCell ref="DLY30:DLZ30"/>
    <mergeCell ref="DLG30:DLH30"/>
    <mergeCell ref="DLI30:DLJ30"/>
    <mergeCell ref="DLK30:DLL30"/>
    <mergeCell ref="DLM30:DLN30"/>
    <mergeCell ref="DLO30:DLP30"/>
    <mergeCell ref="DNY30:DNZ30"/>
    <mergeCell ref="DOA30:DOB30"/>
    <mergeCell ref="DOC30:DOD30"/>
    <mergeCell ref="DOE30:DOF30"/>
    <mergeCell ref="DOG30:DOH30"/>
    <mergeCell ref="DNO30:DNP30"/>
    <mergeCell ref="DNQ30:DNR30"/>
    <mergeCell ref="DNS30:DNT30"/>
    <mergeCell ref="DNU30:DNV30"/>
    <mergeCell ref="DNW30:DNX30"/>
    <mergeCell ref="DNE30:DNF30"/>
    <mergeCell ref="DNG30:DNH30"/>
    <mergeCell ref="DNI30:DNJ30"/>
    <mergeCell ref="DNK30:DNL30"/>
    <mergeCell ref="DNM30:DNN30"/>
    <mergeCell ref="DMU30:DMV30"/>
    <mergeCell ref="DMW30:DMX30"/>
    <mergeCell ref="DMY30:DMZ30"/>
    <mergeCell ref="DNA30:DNB30"/>
    <mergeCell ref="DNC30:DND30"/>
    <mergeCell ref="DPM30:DPN30"/>
    <mergeCell ref="DPO30:DPP30"/>
    <mergeCell ref="DPQ30:DPR30"/>
    <mergeCell ref="DPS30:DPT30"/>
    <mergeCell ref="DPU30:DPV30"/>
    <mergeCell ref="DPC30:DPD30"/>
    <mergeCell ref="DPE30:DPF30"/>
    <mergeCell ref="DPG30:DPH30"/>
    <mergeCell ref="DPI30:DPJ30"/>
    <mergeCell ref="DPK30:DPL30"/>
    <mergeCell ref="DOS30:DOT30"/>
    <mergeCell ref="DOU30:DOV30"/>
    <mergeCell ref="DOW30:DOX30"/>
    <mergeCell ref="DOY30:DOZ30"/>
    <mergeCell ref="DPA30:DPB30"/>
    <mergeCell ref="DOI30:DOJ30"/>
    <mergeCell ref="DOK30:DOL30"/>
    <mergeCell ref="DOM30:DON30"/>
    <mergeCell ref="DOO30:DOP30"/>
    <mergeCell ref="DOQ30:DOR30"/>
    <mergeCell ref="DRA30:DRB30"/>
    <mergeCell ref="DRC30:DRD30"/>
    <mergeCell ref="DRE30:DRF30"/>
    <mergeCell ref="DRG30:DRH30"/>
    <mergeCell ref="DRI30:DRJ30"/>
    <mergeCell ref="DQQ30:DQR30"/>
    <mergeCell ref="DQS30:DQT30"/>
    <mergeCell ref="DQU30:DQV30"/>
    <mergeCell ref="DQW30:DQX30"/>
    <mergeCell ref="DQY30:DQZ30"/>
    <mergeCell ref="DQG30:DQH30"/>
    <mergeCell ref="DQI30:DQJ30"/>
    <mergeCell ref="DQK30:DQL30"/>
    <mergeCell ref="DQM30:DQN30"/>
    <mergeCell ref="DQO30:DQP30"/>
    <mergeCell ref="DPW30:DPX30"/>
    <mergeCell ref="DPY30:DPZ30"/>
    <mergeCell ref="DQA30:DQB30"/>
    <mergeCell ref="DQC30:DQD30"/>
    <mergeCell ref="DQE30:DQF30"/>
    <mergeCell ref="DSO30:DSP30"/>
    <mergeCell ref="DSQ30:DSR30"/>
    <mergeCell ref="DSS30:DST30"/>
    <mergeCell ref="DSU30:DSV30"/>
    <mergeCell ref="DSW30:DSX30"/>
    <mergeCell ref="DSE30:DSF30"/>
    <mergeCell ref="DSG30:DSH30"/>
    <mergeCell ref="DSI30:DSJ30"/>
    <mergeCell ref="DSK30:DSL30"/>
    <mergeCell ref="DSM30:DSN30"/>
    <mergeCell ref="DRU30:DRV30"/>
    <mergeCell ref="DRW30:DRX30"/>
    <mergeCell ref="DRY30:DRZ30"/>
    <mergeCell ref="DSA30:DSB30"/>
    <mergeCell ref="DSC30:DSD30"/>
    <mergeCell ref="DRK30:DRL30"/>
    <mergeCell ref="DRM30:DRN30"/>
    <mergeCell ref="DRO30:DRP30"/>
    <mergeCell ref="DRQ30:DRR30"/>
    <mergeCell ref="DRS30:DRT30"/>
    <mergeCell ref="DUC30:DUD30"/>
    <mergeCell ref="DUE30:DUF30"/>
    <mergeCell ref="DUG30:DUH30"/>
    <mergeCell ref="DUI30:DUJ30"/>
    <mergeCell ref="DUK30:DUL30"/>
    <mergeCell ref="DTS30:DTT30"/>
    <mergeCell ref="DTU30:DTV30"/>
    <mergeCell ref="DTW30:DTX30"/>
    <mergeCell ref="DTY30:DTZ30"/>
    <mergeCell ref="DUA30:DUB30"/>
    <mergeCell ref="DTI30:DTJ30"/>
    <mergeCell ref="DTK30:DTL30"/>
    <mergeCell ref="DTM30:DTN30"/>
    <mergeCell ref="DTO30:DTP30"/>
    <mergeCell ref="DTQ30:DTR30"/>
    <mergeCell ref="DSY30:DSZ30"/>
    <mergeCell ref="DTA30:DTB30"/>
    <mergeCell ref="DTC30:DTD30"/>
    <mergeCell ref="DTE30:DTF30"/>
    <mergeCell ref="DTG30:DTH30"/>
    <mergeCell ref="DVQ30:DVR30"/>
    <mergeCell ref="DVS30:DVT30"/>
    <mergeCell ref="DVU30:DVV30"/>
    <mergeCell ref="DVW30:DVX30"/>
    <mergeCell ref="DVY30:DVZ30"/>
    <mergeCell ref="DVG30:DVH30"/>
    <mergeCell ref="DVI30:DVJ30"/>
    <mergeCell ref="DVK30:DVL30"/>
    <mergeCell ref="DVM30:DVN30"/>
    <mergeCell ref="DVO30:DVP30"/>
    <mergeCell ref="DUW30:DUX30"/>
    <mergeCell ref="DUY30:DUZ30"/>
    <mergeCell ref="DVA30:DVB30"/>
    <mergeCell ref="DVC30:DVD30"/>
    <mergeCell ref="DVE30:DVF30"/>
    <mergeCell ref="DUM30:DUN30"/>
    <mergeCell ref="DUO30:DUP30"/>
    <mergeCell ref="DUQ30:DUR30"/>
    <mergeCell ref="DUS30:DUT30"/>
    <mergeCell ref="DUU30:DUV30"/>
    <mergeCell ref="DXE30:DXF30"/>
    <mergeCell ref="DXG30:DXH30"/>
    <mergeCell ref="DXI30:DXJ30"/>
    <mergeCell ref="DXK30:DXL30"/>
    <mergeCell ref="DXM30:DXN30"/>
    <mergeCell ref="DWU30:DWV30"/>
    <mergeCell ref="DWW30:DWX30"/>
    <mergeCell ref="DWY30:DWZ30"/>
    <mergeCell ref="DXA30:DXB30"/>
    <mergeCell ref="DXC30:DXD30"/>
    <mergeCell ref="DWK30:DWL30"/>
    <mergeCell ref="DWM30:DWN30"/>
    <mergeCell ref="DWO30:DWP30"/>
    <mergeCell ref="DWQ30:DWR30"/>
    <mergeCell ref="DWS30:DWT30"/>
    <mergeCell ref="DWA30:DWB30"/>
    <mergeCell ref="DWC30:DWD30"/>
    <mergeCell ref="DWE30:DWF30"/>
    <mergeCell ref="DWG30:DWH30"/>
    <mergeCell ref="DWI30:DWJ30"/>
    <mergeCell ref="DYS30:DYT30"/>
    <mergeCell ref="DYU30:DYV30"/>
    <mergeCell ref="DYW30:DYX30"/>
    <mergeCell ref="DYY30:DYZ30"/>
    <mergeCell ref="DZA30:DZB30"/>
    <mergeCell ref="DYI30:DYJ30"/>
    <mergeCell ref="DYK30:DYL30"/>
    <mergeCell ref="DYM30:DYN30"/>
    <mergeCell ref="DYO30:DYP30"/>
    <mergeCell ref="DYQ30:DYR30"/>
    <mergeCell ref="DXY30:DXZ30"/>
    <mergeCell ref="DYA30:DYB30"/>
    <mergeCell ref="DYC30:DYD30"/>
    <mergeCell ref="DYE30:DYF30"/>
    <mergeCell ref="DYG30:DYH30"/>
    <mergeCell ref="DXO30:DXP30"/>
    <mergeCell ref="DXQ30:DXR30"/>
    <mergeCell ref="DXS30:DXT30"/>
    <mergeCell ref="DXU30:DXV30"/>
    <mergeCell ref="DXW30:DXX30"/>
    <mergeCell ref="EAG30:EAH30"/>
    <mergeCell ref="EAI30:EAJ30"/>
    <mergeCell ref="EAK30:EAL30"/>
    <mergeCell ref="EAM30:EAN30"/>
    <mergeCell ref="EAO30:EAP30"/>
    <mergeCell ref="DZW30:DZX30"/>
    <mergeCell ref="DZY30:DZZ30"/>
    <mergeCell ref="EAA30:EAB30"/>
    <mergeCell ref="EAC30:EAD30"/>
    <mergeCell ref="EAE30:EAF30"/>
    <mergeCell ref="DZM30:DZN30"/>
    <mergeCell ref="DZO30:DZP30"/>
    <mergeCell ref="DZQ30:DZR30"/>
    <mergeCell ref="DZS30:DZT30"/>
    <mergeCell ref="DZU30:DZV30"/>
    <mergeCell ref="DZC30:DZD30"/>
    <mergeCell ref="DZE30:DZF30"/>
    <mergeCell ref="DZG30:DZH30"/>
    <mergeCell ref="DZI30:DZJ30"/>
    <mergeCell ref="DZK30:DZL30"/>
    <mergeCell ref="EBU30:EBV30"/>
    <mergeCell ref="EBW30:EBX30"/>
    <mergeCell ref="EBY30:EBZ30"/>
    <mergeCell ref="ECA30:ECB30"/>
    <mergeCell ref="ECC30:ECD30"/>
    <mergeCell ref="EBK30:EBL30"/>
    <mergeCell ref="EBM30:EBN30"/>
    <mergeCell ref="EBO30:EBP30"/>
    <mergeCell ref="EBQ30:EBR30"/>
    <mergeCell ref="EBS30:EBT30"/>
    <mergeCell ref="EBA30:EBB30"/>
    <mergeCell ref="EBC30:EBD30"/>
    <mergeCell ref="EBE30:EBF30"/>
    <mergeCell ref="EBG30:EBH30"/>
    <mergeCell ref="EBI30:EBJ30"/>
    <mergeCell ref="EAQ30:EAR30"/>
    <mergeCell ref="EAS30:EAT30"/>
    <mergeCell ref="EAU30:EAV30"/>
    <mergeCell ref="EAW30:EAX30"/>
    <mergeCell ref="EAY30:EAZ30"/>
    <mergeCell ref="EDI30:EDJ30"/>
    <mergeCell ref="EDK30:EDL30"/>
    <mergeCell ref="EDM30:EDN30"/>
    <mergeCell ref="EDO30:EDP30"/>
    <mergeCell ref="EDQ30:EDR30"/>
    <mergeCell ref="ECY30:ECZ30"/>
    <mergeCell ref="EDA30:EDB30"/>
    <mergeCell ref="EDC30:EDD30"/>
    <mergeCell ref="EDE30:EDF30"/>
    <mergeCell ref="EDG30:EDH30"/>
    <mergeCell ref="ECO30:ECP30"/>
    <mergeCell ref="ECQ30:ECR30"/>
    <mergeCell ref="ECS30:ECT30"/>
    <mergeCell ref="ECU30:ECV30"/>
    <mergeCell ref="ECW30:ECX30"/>
    <mergeCell ref="ECE30:ECF30"/>
    <mergeCell ref="ECG30:ECH30"/>
    <mergeCell ref="ECI30:ECJ30"/>
    <mergeCell ref="ECK30:ECL30"/>
    <mergeCell ref="ECM30:ECN30"/>
    <mergeCell ref="EEW30:EEX30"/>
    <mergeCell ref="EEY30:EEZ30"/>
    <mergeCell ref="EFA30:EFB30"/>
    <mergeCell ref="EFC30:EFD30"/>
    <mergeCell ref="EFE30:EFF30"/>
    <mergeCell ref="EEM30:EEN30"/>
    <mergeCell ref="EEO30:EEP30"/>
    <mergeCell ref="EEQ30:EER30"/>
    <mergeCell ref="EES30:EET30"/>
    <mergeCell ref="EEU30:EEV30"/>
    <mergeCell ref="EEC30:EED30"/>
    <mergeCell ref="EEE30:EEF30"/>
    <mergeCell ref="EEG30:EEH30"/>
    <mergeCell ref="EEI30:EEJ30"/>
    <mergeCell ref="EEK30:EEL30"/>
    <mergeCell ref="EDS30:EDT30"/>
    <mergeCell ref="EDU30:EDV30"/>
    <mergeCell ref="EDW30:EDX30"/>
    <mergeCell ref="EDY30:EDZ30"/>
    <mergeCell ref="EEA30:EEB30"/>
    <mergeCell ref="EGK30:EGL30"/>
    <mergeCell ref="EGM30:EGN30"/>
    <mergeCell ref="EGO30:EGP30"/>
    <mergeCell ref="EGQ30:EGR30"/>
    <mergeCell ref="EGS30:EGT30"/>
    <mergeCell ref="EGA30:EGB30"/>
    <mergeCell ref="EGC30:EGD30"/>
    <mergeCell ref="EGE30:EGF30"/>
    <mergeCell ref="EGG30:EGH30"/>
    <mergeCell ref="EGI30:EGJ30"/>
    <mergeCell ref="EFQ30:EFR30"/>
    <mergeCell ref="EFS30:EFT30"/>
    <mergeCell ref="EFU30:EFV30"/>
    <mergeCell ref="EFW30:EFX30"/>
    <mergeCell ref="EFY30:EFZ30"/>
    <mergeCell ref="EFG30:EFH30"/>
    <mergeCell ref="EFI30:EFJ30"/>
    <mergeCell ref="EFK30:EFL30"/>
    <mergeCell ref="EFM30:EFN30"/>
    <mergeCell ref="EFO30:EFP30"/>
    <mergeCell ref="EHY30:EHZ30"/>
    <mergeCell ref="EIA30:EIB30"/>
    <mergeCell ref="EIC30:EID30"/>
    <mergeCell ref="EIE30:EIF30"/>
    <mergeCell ref="EIG30:EIH30"/>
    <mergeCell ref="EHO30:EHP30"/>
    <mergeCell ref="EHQ30:EHR30"/>
    <mergeCell ref="EHS30:EHT30"/>
    <mergeCell ref="EHU30:EHV30"/>
    <mergeCell ref="EHW30:EHX30"/>
    <mergeCell ref="EHE30:EHF30"/>
    <mergeCell ref="EHG30:EHH30"/>
    <mergeCell ref="EHI30:EHJ30"/>
    <mergeCell ref="EHK30:EHL30"/>
    <mergeCell ref="EHM30:EHN30"/>
    <mergeCell ref="EGU30:EGV30"/>
    <mergeCell ref="EGW30:EGX30"/>
    <mergeCell ref="EGY30:EGZ30"/>
    <mergeCell ref="EHA30:EHB30"/>
    <mergeCell ref="EHC30:EHD30"/>
    <mergeCell ref="EJM30:EJN30"/>
    <mergeCell ref="EJO30:EJP30"/>
    <mergeCell ref="EJQ30:EJR30"/>
    <mergeCell ref="EJS30:EJT30"/>
    <mergeCell ref="EJU30:EJV30"/>
    <mergeCell ref="EJC30:EJD30"/>
    <mergeCell ref="EJE30:EJF30"/>
    <mergeCell ref="EJG30:EJH30"/>
    <mergeCell ref="EJI30:EJJ30"/>
    <mergeCell ref="EJK30:EJL30"/>
    <mergeCell ref="EIS30:EIT30"/>
    <mergeCell ref="EIU30:EIV30"/>
    <mergeCell ref="EIW30:EIX30"/>
    <mergeCell ref="EIY30:EIZ30"/>
    <mergeCell ref="EJA30:EJB30"/>
    <mergeCell ref="EII30:EIJ30"/>
    <mergeCell ref="EIK30:EIL30"/>
    <mergeCell ref="EIM30:EIN30"/>
    <mergeCell ref="EIO30:EIP30"/>
    <mergeCell ref="EIQ30:EIR30"/>
    <mergeCell ref="ELA30:ELB30"/>
    <mergeCell ref="ELC30:ELD30"/>
    <mergeCell ref="ELE30:ELF30"/>
    <mergeCell ref="ELG30:ELH30"/>
    <mergeCell ref="ELI30:ELJ30"/>
    <mergeCell ref="EKQ30:EKR30"/>
    <mergeCell ref="EKS30:EKT30"/>
    <mergeCell ref="EKU30:EKV30"/>
    <mergeCell ref="EKW30:EKX30"/>
    <mergeCell ref="EKY30:EKZ30"/>
    <mergeCell ref="EKG30:EKH30"/>
    <mergeCell ref="EKI30:EKJ30"/>
    <mergeCell ref="EKK30:EKL30"/>
    <mergeCell ref="EKM30:EKN30"/>
    <mergeCell ref="EKO30:EKP30"/>
    <mergeCell ref="EJW30:EJX30"/>
    <mergeCell ref="EJY30:EJZ30"/>
    <mergeCell ref="EKA30:EKB30"/>
    <mergeCell ref="EKC30:EKD30"/>
    <mergeCell ref="EKE30:EKF30"/>
    <mergeCell ref="EMO30:EMP30"/>
    <mergeCell ref="EMQ30:EMR30"/>
    <mergeCell ref="EMS30:EMT30"/>
    <mergeCell ref="EMU30:EMV30"/>
    <mergeCell ref="EMW30:EMX30"/>
    <mergeCell ref="EME30:EMF30"/>
    <mergeCell ref="EMG30:EMH30"/>
    <mergeCell ref="EMI30:EMJ30"/>
    <mergeCell ref="EMK30:EML30"/>
    <mergeCell ref="EMM30:EMN30"/>
    <mergeCell ref="ELU30:ELV30"/>
    <mergeCell ref="ELW30:ELX30"/>
    <mergeCell ref="ELY30:ELZ30"/>
    <mergeCell ref="EMA30:EMB30"/>
    <mergeCell ref="EMC30:EMD30"/>
    <mergeCell ref="ELK30:ELL30"/>
    <mergeCell ref="ELM30:ELN30"/>
    <mergeCell ref="ELO30:ELP30"/>
    <mergeCell ref="ELQ30:ELR30"/>
    <mergeCell ref="ELS30:ELT30"/>
    <mergeCell ref="EOC30:EOD30"/>
    <mergeCell ref="EOE30:EOF30"/>
    <mergeCell ref="EOG30:EOH30"/>
    <mergeCell ref="EOI30:EOJ30"/>
    <mergeCell ref="EOK30:EOL30"/>
    <mergeCell ref="ENS30:ENT30"/>
    <mergeCell ref="ENU30:ENV30"/>
    <mergeCell ref="ENW30:ENX30"/>
    <mergeCell ref="ENY30:ENZ30"/>
    <mergeCell ref="EOA30:EOB30"/>
    <mergeCell ref="ENI30:ENJ30"/>
    <mergeCell ref="ENK30:ENL30"/>
    <mergeCell ref="ENM30:ENN30"/>
    <mergeCell ref="ENO30:ENP30"/>
    <mergeCell ref="ENQ30:ENR30"/>
    <mergeCell ref="EMY30:EMZ30"/>
    <mergeCell ref="ENA30:ENB30"/>
    <mergeCell ref="ENC30:END30"/>
    <mergeCell ref="ENE30:ENF30"/>
    <mergeCell ref="ENG30:ENH30"/>
    <mergeCell ref="EPQ30:EPR30"/>
    <mergeCell ref="EPS30:EPT30"/>
    <mergeCell ref="EPU30:EPV30"/>
    <mergeCell ref="EPW30:EPX30"/>
    <mergeCell ref="EPY30:EPZ30"/>
    <mergeCell ref="EPG30:EPH30"/>
    <mergeCell ref="EPI30:EPJ30"/>
    <mergeCell ref="EPK30:EPL30"/>
    <mergeCell ref="EPM30:EPN30"/>
    <mergeCell ref="EPO30:EPP30"/>
    <mergeCell ref="EOW30:EOX30"/>
    <mergeCell ref="EOY30:EOZ30"/>
    <mergeCell ref="EPA30:EPB30"/>
    <mergeCell ref="EPC30:EPD30"/>
    <mergeCell ref="EPE30:EPF30"/>
    <mergeCell ref="EOM30:EON30"/>
    <mergeCell ref="EOO30:EOP30"/>
    <mergeCell ref="EOQ30:EOR30"/>
    <mergeCell ref="EOS30:EOT30"/>
    <mergeCell ref="EOU30:EOV30"/>
    <mergeCell ref="ERE30:ERF30"/>
    <mergeCell ref="ERG30:ERH30"/>
    <mergeCell ref="ERI30:ERJ30"/>
    <mergeCell ref="ERK30:ERL30"/>
    <mergeCell ref="ERM30:ERN30"/>
    <mergeCell ref="EQU30:EQV30"/>
    <mergeCell ref="EQW30:EQX30"/>
    <mergeCell ref="EQY30:EQZ30"/>
    <mergeCell ref="ERA30:ERB30"/>
    <mergeCell ref="ERC30:ERD30"/>
    <mergeCell ref="EQK30:EQL30"/>
    <mergeCell ref="EQM30:EQN30"/>
    <mergeCell ref="EQO30:EQP30"/>
    <mergeCell ref="EQQ30:EQR30"/>
    <mergeCell ref="EQS30:EQT30"/>
    <mergeCell ref="EQA30:EQB30"/>
    <mergeCell ref="EQC30:EQD30"/>
    <mergeCell ref="EQE30:EQF30"/>
    <mergeCell ref="EQG30:EQH30"/>
    <mergeCell ref="EQI30:EQJ30"/>
    <mergeCell ref="ESS30:EST30"/>
    <mergeCell ref="ESU30:ESV30"/>
    <mergeCell ref="ESW30:ESX30"/>
    <mergeCell ref="ESY30:ESZ30"/>
    <mergeCell ref="ETA30:ETB30"/>
    <mergeCell ref="ESI30:ESJ30"/>
    <mergeCell ref="ESK30:ESL30"/>
    <mergeCell ref="ESM30:ESN30"/>
    <mergeCell ref="ESO30:ESP30"/>
    <mergeCell ref="ESQ30:ESR30"/>
    <mergeCell ref="ERY30:ERZ30"/>
    <mergeCell ref="ESA30:ESB30"/>
    <mergeCell ref="ESC30:ESD30"/>
    <mergeCell ref="ESE30:ESF30"/>
    <mergeCell ref="ESG30:ESH30"/>
    <mergeCell ref="ERO30:ERP30"/>
    <mergeCell ref="ERQ30:ERR30"/>
    <mergeCell ref="ERS30:ERT30"/>
    <mergeCell ref="ERU30:ERV30"/>
    <mergeCell ref="ERW30:ERX30"/>
    <mergeCell ref="EUG30:EUH30"/>
    <mergeCell ref="EUI30:EUJ30"/>
    <mergeCell ref="EUK30:EUL30"/>
    <mergeCell ref="EUM30:EUN30"/>
    <mergeCell ref="EUO30:EUP30"/>
    <mergeCell ref="ETW30:ETX30"/>
    <mergeCell ref="ETY30:ETZ30"/>
    <mergeCell ref="EUA30:EUB30"/>
    <mergeCell ref="EUC30:EUD30"/>
    <mergeCell ref="EUE30:EUF30"/>
    <mergeCell ref="ETM30:ETN30"/>
    <mergeCell ref="ETO30:ETP30"/>
    <mergeCell ref="ETQ30:ETR30"/>
    <mergeCell ref="ETS30:ETT30"/>
    <mergeCell ref="ETU30:ETV30"/>
    <mergeCell ref="ETC30:ETD30"/>
    <mergeCell ref="ETE30:ETF30"/>
    <mergeCell ref="ETG30:ETH30"/>
    <mergeCell ref="ETI30:ETJ30"/>
    <mergeCell ref="ETK30:ETL30"/>
    <mergeCell ref="EVU30:EVV30"/>
    <mergeCell ref="EVW30:EVX30"/>
    <mergeCell ref="EVY30:EVZ30"/>
    <mergeCell ref="EWA30:EWB30"/>
    <mergeCell ref="EWC30:EWD30"/>
    <mergeCell ref="EVK30:EVL30"/>
    <mergeCell ref="EVM30:EVN30"/>
    <mergeCell ref="EVO30:EVP30"/>
    <mergeCell ref="EVQ30:EVR30"/>
    <mergeCell ref="EVS30:EVT30"/>
    <mergeCell ref="EVA30:EVB30"/>
    <mergeCell ref="EVC30:EVD30"/>
    <mergeCell ref="EVE30:EVF30"/>
    <mergeCell ref="EVG30:EVH30"/>
    <mergeCell ref="EVI30:EVJ30"/>
    <mergeCell ref="EUQ30:EUR30"/>
    <mergeCell ref="EUS30:EUT30"/>
    <mergeCell ref="EUU30:EUV30"/>
    <mergeCell ref="EUW30:EUX30"/>
    <mergeCell ref="EUY30:EUZ30"/>
    <mergeCell ref="EXI30:EXJ30"/>
    <mergeCell ref="EXK30:EXL30"/>
    <mergeCell ref="EXM30:EXN30"/>
    <mergeCell ref="EXO30:EXP30"/>
    <mergeCell ref="EXQ30:EXR30"/>
    <mergeCell ref="EWY30:EWZ30"/>
    <mergeCell ref="EXA30:EXB30"/>
    <mergeCell ref="EXC30:EXD30"/>
    <mergeCell ref="EXE30:EXF30"/>
    <mergeCell ref="EXG30:EXH30"/>
    <mergeCell ref="EWO30:EWP30"/>
    <mergeCell ref="EWQ30:EWR30"/>
    <mergeCell ref="EWS30:EWT30"/>
    <mergeCell ref="EWU30:EWV30"/>
    <mergeCell ref="EWW30:EWX30"/>
    <mergeCell ref="EWE30:EWF30"/>
    <mergeCell ref="EWG30:EWH30"/>
    <mergeCell ref="EWI30:EWJ30"/>
    <mergeCell ref="EWK30:EWL30"/>
    <mergeCell ref="EWM30:EWN30"/>
    <mergeCell ref="EYW30:EYX30"/>
    <mergeCell ref="EYY30:EYZ30"/>
    <mergeCell ref="EZA30:EZB30"/>
    <mergeCell ref="EZC30:EZD30"/>
    <mergeCell ref="EZE30:EZF30"/>
    <mergeCell ref="EYM30:EYN30"/>
    <mergeCell ref="EYO30:EYP30"/>
    <mergeCell ref="EYQ30:EYR30"/>
    <mergeCell ref="EYS30:EYT30"/>
    <mergeCell ref="EYU30:EYV30"/>
    <mergeCell ref="EYC30:EYD30"/>
    <mergeCell ref="EYE30:EYF30"/>
    <mergeCell ref="EYG30:EYH30"/>
    <mergeCell ref="EYI30:EYJ30"/>
    <mergeCell ref="EYK30:EYL30"/>
    <mergeCell ref="EXS30:EXT30"/>
    <mergeCell ref="EXU30:EXV30"/>
    <mergeCell ref="EXW30:EXX30"/>
    <mergeCell ref="EXY30:EXZ30"/>
    <mergeCell ref="EYA30:EYB30"/>
    <mergeCell ref="FAK30:FAL30"/>
    <mergeCell ref="FAM30:FAN30"/>
    <mergeCell ref="FAO30:FAP30"/>
    <mergeCell ref="FAQ30:FAR30"/>
    <mergeCell ref="FAS30:FAT30"/>
    <mergeCell ref="FAA30:FAB30"/>
    <mergeCell ref="FAC30:FAD30"/>
    <mergeCell ref="FAE30:FAF30"/>
    <mergeCell ref="FAG30:FAH30"/>
    <mergeCell ref="FAI30:FAJ30"/>
    <mergeCell ref="EZQ30:EZR30"/>
    <mergeCell ref="EZS30:EZT30"/>
    <mergeCell ref="EZU30:EZV30"/>
    <mergeCell ref="EZW30:EZX30"/>
    <mergeCell ref="EZY30:EZZ30"/>
    <mergeCell ref="EZG30:EZH30"/>
    <mergeCell ref="EZI30:EZJ30"/>
    <mergeCell ref="EZK30:EZL30"/>
    <mergeCell ref="EZM30:EZN30"/>
    <mergeCell ref="EZO30:EZP30"/>
    <mergeCell ref="FBY30:FBZ30"/>
    <mergeCell ref="FCA30:FCB30"/>
    <mergeCell ref="FCC30:FCD30"/>
    <mergeCell ref="FCE30:FCF30"/>
    <mergeCell ref="FCG30:FCH30"/>
    <mergeCell ref="FBO30:FBP30"/>
    <mergeCell ref="FBQ30:FBR30"/>
    <mergeCell ref="FBS30:FBT30"/>
    <mergeCell ref="FBU30:FBV30"/>
    <mergeCell ref="FBW30:FBX30"/>
    <mergeCell ref="FBE30:FBF30"/>
    <mergeCell ref="FBG30:FBH30"/>
    <mergeCell ref="FBI30:FBJ30"/>
    <mergeCell ref="FBK30:FBL30"/>
    <mergeCell ref="FBM30:FBN30"/>
    <mergeCell ref="FAU30:FAV30"/>
    <mergeCell ref="FAW30:FAX30"/>
    <mergeCell ref="FAY30:FAZ30"/>
    <mergeCell ref="FBA30:FBB30"/>
    <mergeCell ref="FBC30:FBD30"/>
    <mergeCell ref="FDM30:FDN30"/>
    <mergeCell ref="FDO30:FDP30"/>
    <mergeCell ref="FDQ30:FDR30"/>
    <mergeCell ref="FDS30:FDT30"/>
    <mergeCell ref="FDU30:FDV30"/>
    <mergeCell ref="FDC30:FDD30"/>
    <mergeCell ref="FDE30:FDF30"/>
    <mergeCell ref="FDG30:FDH30"/>
    <mergeCell ref="FDI30:FDJ30"/>
    <mergeCell ref="FDK30:FDL30"/>
    <mergeCell ref="FCS30:FCT30"/>
    <mergeCell ref="FCU30:FCV30"/>
    <mergeCell ref="FCW30:FCX30"/>
    <mergeCell ref="FCY30:FCZ30"/>
    <mergeCell ref="FDA30:FDB30"/>
    <mergeCell ref="FCI30:FCJ30"/>
    <mergeCell ref="FCK30:FCL30"/>
    <mergeCell ref="FCM30:FCN30"/>
    <mergeCell ref="FCO30:FCP30"/>
    <mergeCell ref="FCQ30:FCR30"/>
    <mergeCell ref="FFA30:FFB30"/>
    <mergeCell ref="FFC30:FFD30"/>
    <mergeCell ref="FFE30:FFF30"/>
    <mergeCell ref="FFG30:FFH30"/>
    <mergeCell ref="FFI30:FFJ30"/>
    <mergeCell ref="FEQ30:FER30"/>
    <mergeCell ref="FES30:FET30"/>
    <mergeCell ref="FEU30:FEV30"/>
    <mergeCell ref="FEW30:FEX30"/>
    <mergeCell ref="FEY30:FEZ30"/>
    <mergeCell ref="FEG30:FEH30"/>
    <mergeCell ref="FEI30:FEJ30"/>
    <mergeCell ref="FEK30:FEL30"/>
    <mergeCell ref="FEM30:FEN30"/>
    <mergeCell ref="FEO30:FEP30"/>
    <mergeCell ref="FDW30:FDX30"/>
    <mergeCell ref="FDY30:FDZ30"/>
    <mergeCell ref="FEA30:FEB30"/>
    <mergeCell ref="FEC30:FED30"/>
    <mergeCell ref="FEE30:FEF30"/>
    <mergeCell ref="FGO30:FGP30"/>
    <mergeCell ref="FGQ30:FGR30"/>
    <mergeCell ref="FGS30:FGT30"/>
    <mergeCell ref="FGU30:FGV30"/>
    <mergeCell ref="FGW30:FGX30"/>
    <mergeCell ref="FGE30:FGF30"/>
    <mergeCell ref="FGG30:FGH30"/>
    <mergeCell ref="FGI30:FGJ30"/>
    <mergeCell ref="FGK30:FGL30"/>
    <mergeCell ref="FGM30:FGN30"/>
    <mergeCell ref="FFU30:FFV30"/>
    <mergeCell ref="FFW30:FFX30"/>
    <mergeCell ref="FFY30:FFZ30"/>
    <mergeCell ref="FGA30:FGB30"/>
    <mergeCell ref="FGC30:FGD30"/>
    <mergeCell ref="FFK30:FFL30"/>
    <mergeCell ref="FFM30:FFN30"/>
    <mergeCell ref="FFO30:FFP30"/>
    <mergeCell ref="FFQ30:FFR30"/>
    <mergeCell ref="FFS30:FFT30"/>
    <mergeCell ref="FIC30:FID30"/>
    <mergeCell ref="FIE30:FIF30"/>
    <mergeCell ref="FIG30:FIH30"/>
    <mergeCell ref="FII30:FIJ30"/>
    <mergeCell ref="FIK30:FIL30"/>
    <mergeCell ref="FHS30:FHT30"/>
    <mergeCell ref="FHU30:FHV30"/>
    <mergeCell ref="FHW30:FHX30"/>
    <mergeCell ref="FHY30:FHZ30"/>
    <mergeCell ref="FIA30:FIB30"/>
    <mergeCell ref="FHI30:FHJ30"/>
    <mergeCell ref="FHK30:FHL30"/>
    <mergeCell ref="FHM30:FHN30"/>
    <mergeCell ref="FHO30:FHP30"/>
    <mergeCell ref="FHQ30:FHR30"/>
    <mergeCell ref="FGY30:FGZ30"/>
    <mergeCell ref="FHA30:FHB30"/>
    <mergeCell ref="FHC30:FHD30"/>
    <mergeCell ref="FHE30:FHF30"/>
    <mergeCell ref="FHG30:FHH30"/>
    <mergeCell ref="FJQ30:FJR30"/>
    <mergeCell ref="FJS30:FJT30"/>
    <mergeCell ref="FJU30:FJV30"/>
    <mergeCell ref="FJW30:FJX30"/>
    <mergeCell ref="FJY30:FJZ30"/>
    <mergeCell ref="FJG30:FJH30"/>
    <mergeCell ref="FJI30:FJJ30"/>
    <mergeCell ref="FJK30:FJL30"/>
    <mergeCell ref="FJM30:FJN30"/>
    <mergeCell ref="FJO30:FJP30"/>
    <mergeCell ref="FIW30:FIX30"/>
    <mergeCell ref="FIY30:FIZ30"/>
    <mergeCell ref="FJA30:FJB30"/>
    <mergeCell ref="FJC30:FJD30"/>
    <mergeCell ref="FJE30:FJF30"/>
    <mergeCell ref="FIM30:FIN30"/>
    <mergeCell ref="FIO30:FIP30"/>
    <mergeCell ref="FIQ30:FIR30"/>
    <mergeCell ref="FIS30:FIT30"/>
    <mergeCell ref="FIU30:FIV30"/>
    <mergeCell ref="FLE30:FLF30"/>
    <mergeCell ref="FLG30:FLH30"/>
    <mergeCell ref="FLI30:FLJ30"/>
    <mergeCell ref="FLK30:FLL30"/>
    <mergeCell ref="FLM30:FLN30"/>
    <mergeCell ref="FKU30:FKV30"/>
    <mergeCell ref="FKW30:FKX30"/>
    <mergeCell ref="FKY30:FKZ30"/>
    <mergeCell ref="FLA30:FLB30"/>
    <mergeCell ref="FLC30:FLD30"/>
    <mergeCell ref="FKK30:FKL30"/>
    <mergeCell ref="FKM30:FKN30"/>
    <mergeCell ref="FKO30:FKP30"/>
    <mergeCell ref="FKQ30:FKR30"/>
    <mergeCell ref="FKS30:FKT30"/>
    <mergeCell ref="FKA30:FKB30"/>
    <mergeCell ref="FKC30:FKD30"/>
    <mergeCell ref="FKE30:FKF30"/>
    <mergeCell ref="FKG30:FKH30"/>
    <mergeCell ref="FKI30:FKJ30"/>
    <mergeCell ref="FMS30:FMT30"/>
    <mergeCell ref="FMU30:FMV30"/>
    <mergeCell ref="FMW30:FMX30"/>
    <mergeCell ref="FMY30:FMZ30"/>
    <mergeCell ref="FNA30:FNB30"/>
    <mergeCell ref="FMI30:FMJ30"/>
    <mergeCell ref="FMK30:FML30"/>
    <mergeCell ref="FMM30:FMN30"/>
    <mergeCell ref="FMO30:FMP30"/>
    <mergeCell ref="FMQ30:FMR30"/>
    <mergeCell ref="FLY30:FLZ30"/>
    <mergeCell ref="FMA30:FMB30"/>
    <mergeCell ref="FMC30:FMD30"/>
    <mergeCell ref="FME30:FMF30"/>
    <mergeCell ref="FMG30:FMH30"/>
    <mergeCell ref="FLO30:FLP30"/>
    <mergeCell ref="FLQ30:FLR30"/>
    <mergeCell ref="FLS30:FLT30"/>
    <mergeCell ref="FLU30:FLV30"/>
    <mergeCell ref="FLW30:FLX30"/>
    <mergeCell ref="FOG30:FOH30"/>
    <mergeCell ref="FOI30:FOJ30"/>
    <mergeCell ref="FOK30:FOL30"/>
    <mergeCell ref="FOM30:FON30"/>
    <mergeCell ref="FOO30:FOP30"/>
    <mergeCell ref="FNW30:FNX30"/>
    <mergeCell ref="FNY30:FNZ30"/>
    <mergeCell ref="FOA30:FOB30"/>
    <mergeCell ref="FOC30:FOD30"/>
    <mergeCell ref="FOE30:FOF30"/>
    <mergeCell ref="FNM30:FNN30"/>
    <mergeCell ref="FNO30:FNP30"/>
    <mergeCell ref="FNQ30:FNR30"/>
    <mergeCell ref="FNS30:FNT30"/>
    <mergeCell ref="FNU30:FNV30"/>
    <mergeCell ref="FNC30:FND30"/>
    <mergeCell ref="FNE30:FNF30"/>
    <mergeCell ref="FNG30:FNH30"/>
    <mergeCell ref="FNI30:FNJ30"/>
    <mergeCell ref="FNK30:FNL30"/>
    <mergeCell ref="FPU30:FPV30"/>
    <mergeCell ref="FPW30:FPX30"/>
    <mergeCell ref="FPY30:FPZ30"/>
    <mergeCell ref="FQA30:FQB30"/>
    <mergeCell ref="FQC30:FQD30"/>
    <mergeCell ref="FPK30:FPL30"/>
    <mergeCell ref="FPM30:FPN30"/>
    <mergeCell ref="FPO30:FPP30"/>
    <mergeCell ref="FPQ30:FPR30"/>
    <mergeCell ref="FPS30:FPT30"/>
    <mergeCell ref="FPA30:FPB30"/>
    <mergeCell ref="FPC30:FPD30"/>
    <mergeCell ref="FPE30:FPF30"/>
    <mergeCell ref="FPG30:FPH30"/>
    <mergeCell ref="FPI30:FPJ30"/>
    <mergeCell ref="FOQ30:FOR30"/>
    <mergeCell ref="FOS30:FOT30"/>
    <mergeCell ref="FOU30:FOV30"/>
    <mergeCell ref="FOW30:FOX30"/>
    <mergeCell ref="FOY30:FOZ30"/>
    <mergeCell ref="FRI30:FRJ30"/>
    <mergeCell ref="FRK30:FRL30"/>
    <mergeCell ref="FRM30:FRN30"/>
    <mergeCell ref="FRO30:FRP30"/>
    <mergeCell ref="FRQ30:FRR30"/>
    <mergeCell ref="FQY30:FQZ30"/>
    <mergeCell ref="FRA30:FRB30"/>
    <mergeCell ref="FRC30:FRD30"/>
    <mergeCell ref="FRE30:FRF30"/>
    <mergeCell ref="FRG30:FRH30"/>
    <mergeCell ref="FQO30:FQP30"/>
    <mergeCell ref="FQQ30:FQR30"/>
    <mergeCell ref="FQS30:FQT30"/>
    <mergeCell ref="FQU30:FQV30"/>
    <mergeCell ref="FQW30:FQX30"/>
    <mergeCell ref="FQE30:FQF30"/>
    <mergeCell ref="FQG30:FQH30"/>
    <mergeCell ref="FQI30:FQJ30"/>
    <mergeCell ref="FQK30:FQL30"/>
    <mergeCell ref="FQM30:FQN30"/>
    <mergeCell ref="FSW30:FSX30"/>
    <mergeCell ref="FSY30:FSZ30"/>
    <mergeCell ref="FTA30:FTB30"/>
    <mergeCell ref="FTC30:FTD30"/>
    <mergeCell ref="FTE30:FTF30"/>
    <mergeCell ref="FSM30:FSN30"/>
    <mergeCell ref="FSO30:FSP30"/>
    <mergeCell ref="FSQ30:FSR30"/>
    <mergeCell ref="FSS30:FST30"/>
    <mergeCell ref="FSU30:FSV30"/>
    <mergeCell ref="FSC30:FSD30"/>
    <mergeCell ref="FSE30:FSF30"/>
    <mergeCell ref="FSG30:FSH30"/>
    <mergeCell ref="FSI30:FSJ30"/>
    <mergeCell ref="FSK30:FSL30"/>
    <mergeCell ref="FRS30:FRT30"/>
    <mergeCell ref="FRU30:FRV30"/>
    <mergeCell ref="FRW30:FRX30"/>
    <mergeCell ref="FRY30:FRZ30"/>
    <mergeCell ref="FSA30:FSB30"/>
    <mergeCell ref="FUK30:FUL30"/>
    <mergeCell ref="FUM30:FUN30"/>
    <mergeCell ref="FUO30:FUP30"/>
    <mergeCell ref="FUQ30:FUR30"/>
    <mergeCell ref="FUS30:FUT30"/>
    <mergeCell ref="FUA30:FUB30"/>
    <mergeCell ref="FUC30:FUD30"/>
    <mergeCell ref="FUE30:FUF30"/>
    <mergeCell ref="FUG30:FUH30"/>
    <mergeCell ref="FUI30:FUJ30"/>
    <mergeCell ref="FTQ30:FTR30"/>
    <mergeCell ref="FTS30:FTT30"/>
    <mergeCell ref="FTU30:FTV30"/>
    <mergeCell ref="FTW30:FTX30"/>
    <mergeCell ref="FTY30:FTZ30"/>
    <mergeCell ref="FTG30:FTH30"/>
    <mergeCell ref="FTI30:FTJ30"/>
    <mergeCell ref="FTK30:FTL30"/>
    <mergeCell ref="FTM30:FTN30"/>
    <mergeCell ref="FTO30:FTP30"/>
    <mergeCell ref="FVY30:FVZ30"/>
    <mergeCell ref="FWA30:FWB30"/>
    <mergeCell ref="FWC30:FWD30"/>
    <mergeCell ref="FWE30:FWF30"/>
    <mergeCell ref="FWG30:FWH30"/>
    <mergeCell ref="FVO30:FVP30"/>
    <mergeCell ref="FVQ30:FVR30"/>
    <mergeCell ref="FVS30:FVT30"/>
    <mergeCell ref="FVU30:FVV30"/>
    <mergeCell ref="FVW30:FVX30"/>
    <mergeCell ref="FVE30:FVF30"/>
    <mergeCell ref="FVG30:FVH30"/>
    <mergeCell ref="FVI30:FVJ30"/>
    <mergeCell ref="FVK30:FVL30"/>
    <mergeCell ref="FVM30:FVN30"/>
    <mergeCell ref="FUU30:FUV30"/>
    <mergeCell ref="FUW30:FUX30"/>
    <mergeCell ref="FUY30:FUZ30"/>
    <mergeCell ref="FVA30:FVB30"/>
    <mergeCell ref="FVC30:FVD30"/>
    <mergeCell ref="FXM30:FXN30"/>
    <mergeCell ref="FXO30:FXP30"/>
    <mergeCell ref="FXQ30:FXR30"/>
    <mergeCell ref="FXS30:FXT30"/>
    <mergeCell ref="FXU30:FXV30"/>
    <mergeCell ref="FXC30:FXD30"/>
    <mergeCell ref="FXE30:FXF30"/>
    <mergeCell ref="FXG30:FXH30"/>
    <mergeCell ref="FXI30:FXJ30"/>
    <mergeCell ref="FXK30:FXL30"/>
    <mergeCell ref="FWS30:FWT30"/>
    <mergeCell ref="FWU30:FWV30"/>
    <mergeCell ref="FWW30:FWX30"/>
    <mergeCell ref="FWY30:FWZ30"/>
    <mergeCell ref="FXA30:FXB30"/>
    <mergeCell ref="FWI30:FWJ30"/>
    <mergeCell ref="FWK30:FWL30"/>
    <mergeCell ref="FWM30:FWN30"/>
    <mergeCell ref="FWO30:FWP30"/>
    <mergeCell ref="FWQ30:FWR30"/>
    <mergeCell ref="FZA30:FZB30"/>
    <mergeCell ref="FZC30:FZD30"/>
    <mergeCell ref="FZE30:FZF30"/>
    <mergeCell ref="FZG30:FZH30"/>
    <mergeCell ref="FZI30:FZJ30"/>
    <mergeCell ref="FYQ30:FYR30"/>
    <mergeCell ref="FYS30:FYT30"/>
    <mergeCell ref="FYU30:FYV30"/>
    <mergeCell ref="FYW30:FYX30"/>
    <mergeCell ref="FYY30:FYZ30"/>
    <mergeCell ref="FYG30:FYH30"/>
    <mergeCell ref="FYI30:FYJ30"/>
    <mergeCell ref="FYK30:FYL30"/>
    <mergeCell ref="FYM30:FYN30"/>
    <mergeCell ref="FYO30:FYP30"/>
    <mergeCell ref="FXW30:FXX30"/>
    <mergeCell ref="FXY30:FXZ30"/>
    <mergeCell ref="FYA30:FYB30"/>
    <mergeCell ref="FYC30:FYD30"/>
    <mergeCell ref="FYE30:FYF30"/>
    <mergeCell ref="GAO30:GAP30"/>
    <mergeCell ref="GAQ30:GAR30"/>
    <mergeCell ref="GAS30:GAT30"/>
    <mergeCell ref="GAU30:GAV30"/>
    <mergeCell ref="GAW30:GAX30"/>
    <mergeCell ref="GAE30:GAF30"/>
    <mergeCell ref="GAG30:GAH30"/>
    <mergeCell ref="GAI30:GAJ30"/>
    <mergeCell ref="GAK30:GAL30"/>
    <mergeCell ref="GAM30:GAN30"/>
    <mergeCell ref="FZU30:FZV30"/>
    <mergeCell ref="FZW30:FZX30"/>
    <mergeCell ref="FZY30:FZZ30"/>
    <mergeCell ref="GAA30:GAB30"/>
    <mergeCell ref="GAC30:GAD30"/>
    <mergeCell ref="FZK30:FZL30"/>
    <mergeCell ref="FZM30:FZN30"/>
    <mergeCell ref="FZO30:FZP30"/>
    <mergeCell ref="FZQ30:FZR30"/>
    <mergeCell ref="FZS30:FZT30"/>
    <mergeCell ref="GCC30:GCD30"/>
    <mergeCell ref="GCE30:GCF30"/>
    <mergeCell ref="GCG30:GCH30"/>
    <mergeCell ref="GCI30:GCJ30"/>
    <mergeCell ref="GCK30:GCL30"/>
    <mergeCell ref="GBS30:GBT30"/>
    <mergeCell ref="GBU30:GBV30"/>
    <mergeCell ref="GBW30:GBX30"/>
    <mergeCell ref="GBY30:GBZ30"/>
    <mergeCell ref="GCA30:GCB30"/>
    <mergeCell ref="GBI30:GBJ30"/>
    <mergeCell ref="GBK30:GBL30"/>
    <mergeCell ref="GBM30:GBN30"/>
    <mergeCell ref="GBO30:GBP30"/>
    <mergeCell ref="GBQ30:GBR30"/>
    <mergeCell ref="GAY30:GAZ30"/>
    <mergeCell ref="GBA30:GBB30"/>
    <mergeCell ref="GBC30:GBD30"/>
    <mergeCell ref="GBE30:GBF30"/>
    <mergeCell ref="GBG30:GBH30"/>
    <mergeCell ref="GDQ30:GDR30"/>
    <mergeCell ref="GDS30:GDT30"/>
    <mergeCell ref="GDU30:GDV30"/>
    <mergeCell ref="GDW30:GDX30"/>
    <mergeCell ref="GDY30:GDZ30"/>
    <mergeCell ref="GDG30:GDH30"/>
    <mergeCell ref="GDI30:GDJ30"/>
    <mergeCell ref="GDK30:GDL30"/>
    <mergeCell ref="GDM30:GDN30"/>
    <mergeCell ref="GDO30:GDP30"/>
    <mergeCell ref="GCW30:GCX30"/>
    <mergeCell ref="GCY30:GCZ30"/>
    <mergeCell ref="GDA30:GDB30"/>
    <mergeCell ref="GDC30:GDD30"/>
    <mergeCell ref="GDE30:GDF30"/>
    <mergeCell ref="GCM30:GCN30"/>
    <mergeCell ref="GCO30:GCP30"/>
    <mergeCell ref="GCQ30:GCR30"/>
    <mergeCell ref="GCS30:GCT30"/>
    <mergeCell ref="GCU30:GCV30"/>
    <mergeCell ref="GFE30:GFF30"/>
    <mergeCell ref="GFG30:GFH30"/>
    <mergeCell ref="GFI30:GFJ30"/>
    <mergeCell ref="GFK30:GFL30"/>
    <mergeCell ref="GFM30:GFN30"/>
    <mergeCell ref="GEU30:GEV30"/>
    <mergeCell ref="GEW30:GEX30"/>
    <mergeCell ref="GEY30:GEZ30"/>
    <mergeCell ref="GFA30:GFB30"/>
    <mergeCell ref="GFC30:GFD30"/>
    <mergeCell ref="GEK30:GEL30"/>
    <mergeCell ref="GEM30:GEN30"/>
    <mergeCell ref="GEO30:GEP30"/>
    <mergeCell ref="GEQ30:GER30"/>
    <mergeCell ref="GES30:GET30"/>
    <mergeCell ref="GEA30:GEB30"/>
    <mergeCell ref="GEC30:GED30"/>
    <mergeCell ref="GEE30:GEF30"/>
    <mergeCell ref="GEG30:GEH30"/>
    <mergeCell ref="GEI30:GEJ30"/>
    <mergeCell ref="GGS30:GGT30"/>
    <mergeCell ref="GGU30:GGV30"/>
    <mergeCell ref="GGW30:GGX30"/>
    <mergeCell ref="GGY30:GGZ30"/>
    <mergeCell ref="GHA30:GHB30"/>
    <mergeCell ref="GGI30:GGJ30"/>
    <mergeCell ref="GGK30:GGL30"/>
    <mergeCell ref="GGM30:GGN30"/>
    <mergeCell ref="GGO30:GGP30"/>
    <mergeCell ref="GGQ30:GGR30"/>
    <mergeCell ref="GFY30:GFZ30"/>
    <mergeCell ref="GGA30:GGB30"/>
    <mergeCell ref="GGC30:GGD30"/>
    <mergeCell ref="GGE30:GGF30"/>
    <mergeCell ref="GGG30:GGH30"/>
    <mergeCell ref="GFO30:GFP30"/>
    <mergeCell ref="GFQ30:GFR30"/>
    <mergeCell ref="GFS30:GFT30"/>
    <mergeCell ref="GFU30:GFV30"/>
    <mergeCell ref="GFW30:GFX30"/>
    <mergeCell ref="GIG30:GIH30"/>
    <mergeCell ref="GII30:GIJ30"/>
    <mergeCell ref="GIK30:GIL30"/>
    <mergeCell ref="GIM30:GIN30"/>
    <mergeCell ref="GIO30:GIP30"/>
    <mergeCell ref="GHW30:GHX30"/>
    <mergeCell ref="GHY30:GHZ30"/>
    <mergeCell ref="GIA30:GIB30"/>
    <mergeCell ref="GIC30:GID30"/>
    <mergeCell ref="GIE30:GIF30"/>
    <mergeCell ref="GHM30:GHN30"/>
    <mergeCell ref="GHO30:GHP30"/>
    <mergeCell ref="GHQ30:GHR30"/>
    <mergeCell ref="GHS30:GHT30"/>
    <mergeCell ref="GHU30:GHV30"/>
    <mergeCell ref="GHC30:GHD30"/>
    <mergeCell ref="GHE30:GHF30"/>
    <mergeCell ref="GHG30:GHH30"/>
    <mergeCell ref="GHI30:GHJ30"/>
    <mergeCell ref="GHK30:GHL30"/>
    <mergeCell ref="GJU30:GJV30"/>
    <mergeCell ref="GJW30:GJX30"/>
    <mergeCell ref="GJY30:GJZ30"/>
    <mergeCell ref="GKA30:GKB30"/>
    <mergeCell ref="GKC30:GKD30"/>
    <mergeCell ref="GJK30:GJL30"/>
    <mergeCell ref="GJM30:GJN30"/>
    <mergeCell ref="GJO30:GJP30"/>
    <mergeCell ref="GJQ30:GJR30"/>
    <mergeCell ref="GJS30:GJT30"/>
    <mergeCell ref="GJA30:GJB30"/>
    <mergeCell ref="GJC30:GJD30"/>
    <mergeCell ref="GJE30:GJF30"/>
    <mergeCell ref="GJG30:GJH30"/>
    <mergeCell ref="GJI30:GJJ30"/>
    <mergeCell ref="GIQ30:GIR30"/>
    <mergeCell ref="GIS30:GIT30"/>
    <mergeCell ref="GIU30:GIV30"/>
    <mergeCell ref="GIW30:GIX30"/>
    <mergeCell ref="GIY30:GIZ30"/>
    <mergeCell ref="GLI30:GLJ30"/>
    <mergeCell ref="GLK30:GLL30"/>
    <mergeCell ref="GLM30:GLN30"/>
    <mergeCell ref="GLO30:GLP30"/>
    <mergeCell ref="GLQ30:GLR30"/>
    <mergeCell ref="GKY30:GKZ30"/>
    <mergeCell ref="GLA30:GLB30"/>
    <mergeCell ref="GLC30:GLD30"/>
    <mergeCell ref="GLE30:GLF30"/>
    <mergeCell ref="GLG30:GLH30"/>
    <mergeCell ref="GKO30:GKP30"/>
    <mergeCell ref="GKQ30:GKR30"/>
    <mergeCell ref="GKS30:GKT30"/>
    <mergeCell ref="GKU30:GKV30"/>
    <mergeCell ref="GKW30:GKX30"/>
    <mergeCell ref="GKE30:GKF30"/>
    <mergeCell ref="GKG30:GKH30"/>
    <mergeCell ref="GKI30:GKJ30"/>
    <mergeCell ref="GKK30:GKL30"/>
    <mergeCell ref="GKM30:GKN30"/>
    <mergeCell ref="GMW30:GMX30"/>
    <mergeCell ref="GMY30:GMZ30"/>
    <mergeCell ref="GNA30:GNB30"/>
    <mergeCell ref="GNC30:GND30"/>
    <mergeCell ref="GNE30:GNF30"/>
    <mergeCell ref="GMM30:GMN30"/>
    <mergeCell ref="GMO30:GMP30"/>
    <mergeCell ref="GMQ30:GMR30"/>
    <mergeCell ref="GMS30:GMT30"/>
    <mergeCell ref="GMU30:GMV30"/>
    <mergeCell ref="GMC30:GMD30"/>
    <mergeCell ref="GME30:GMF30"/>
    <mergeCell ref="GMG30:GMH30"/>
    <mergeCell ref="GMI30:GMJ30"/>
    <mergeCell ref="GMK30:GML30"/>
    <mergeCell ref="GLS30:GLT30"/>
    <mergeCell ref="GLU30:GLV30"/>
    <mergeCell ref="GLW30:GLX30"/>
    <mergeCell ref="GLY30:GLZ30"/>
    <mergeCell ref="GMA30:GMB30"/>
    <mergeCell ref="GOK30:GOL30"/>
    <mergeCell ref="GOM30:GON30"/>
    <mergeCell ref="GOO30:GOP30"/>
    <mergeCell ref="GOQ30:GOR30"/>
    <mergeCell ref="GOS30:GOT30"/>
    <mergeCell ref="GOA30:GOB30"/>
    <mergeCell ref="GOC30:GOD30"/>
    <mergeCell ref="GOE30:GOF30"/>
    <mergeCell ref="GOG30:GOH30"/>
    <mergeCell ref="GOI30:GOJ30"/>
    <mergeCell ref="GNQ30:GNR30"/>
    <mergeCell ref="GNS30:GNT30"/>
    <mergeCell ref="GNU30:GNV30"/>
    <mergeCell ref="GNW30:GNX30"/>
    <mergeCell ref="GNY30:GNZ30"/>
    <mergeCell ref="GNG30:GNH30"/>
    <mergeCell ref="GNI30:GNJ30"/>
    <mergeCell ref="GNK30:GNL30"/>
    <mergeCell ref="GNM30:GNN30"/>
    <mergeCell ref="GNO30:GNP30"/>
    <mergeCell ref="GPY30:GPZ30"/>
    <mergeCell ref="GQA30:GQB30"/>
    <mergeCell ref="GQC30:GQD30"/>
    <mergeCell ref="GQE30:GQF30"/>
    <mergeCell ref="GQG30:GQH30"/>
    <mergeCell ref="GPO30:GPP30"/>
    <mergeCell ref="GPQ30:GPR30"/>
    <mergeCell ref="GPS30:GPT30"/>
    <mergeCell ref="GPU30:GPV30"/>
    <mergeCell ref="GPW30:GPX30"/>
    <mergeCell ref="GPE30:GPF30"/>
    <mergeCell ref="GPG30:GPH30"/>
    <mergeCell ref="GPI30:GPJ30"/>
    <mergeCell ref="GPK30:GPL30"/>
    <mergeCell ref="GPM30:GPN30"/>
    <mergeCell ref="GOU30:GOV30"/>
    <mergeCell ref="GOW30:GOX30"/>
    <mergeCell ref="GOY30:GOZ30"/>
    <mergeCell ref="GPA30:GPB30"/>
    <mergeCell ref="GPC30:GPD30"/>
    <mergeCell ref="GRM30:GRN30"/>
    <mergeCell ref="GRO30:GRP30"/>
    <mergeCell ref="GRQ30:GRR30"/>
    <mergeCell ref="GRS30:GRT30"/>
    <mergeCell ref="GRU30:GRV30"/>
    <mergeCell ref="GRC30:GRD30"/>
    <mergeCell ref="GRE30:GRF30"/>
    <mergeCell ref="GRG30:GRH30"/>
    <mergeCell ref="GRI30:GRJ30"/>
    <mergeCell ref="GRK30:GRL30"/>
    <mergeCell ref="GQS30:GQT30"/>
    <mergeCell ref="GQU30:GQV30"/>
    <mergeCell ref="GQW30:GQX30"/>
    <mergeCell ref="GQY30:GQZ30"/>
    <mergeCell ref="GRA30:GRB30"/>
    <mergeCell ref="GQI30:GQJ30"/>
    <mergeCell ref="GQK30:GQL30"/>
    <mergeCell ref="GQM30:GQN30"/>
    <mergeCell ref="GQO30:GQP30"/>
    <mergeCell ref="GQQ30:GQR30"/>
    <mergeCell ref="GTA30:GTB30"/>
    <mergeCell ref="GTC30:GTD30"/>
    <mergeCell ref="GTE30:GTF30"/>
    <mergeCell ref="GTG30:GTH30"/>
    <mergeCell ref="GTI30:GTJ30"/>
    <mergeCell ref="GSQ30:GSR30"/>
    <mergeCell ref="GSS30:GST30"/>
    <mergeCell ref="GSU30:GSV30"/>
    <mergeCell ref="GSW30:GSX30"/>
    <mergeCell ref="GSY30:GSZ30"/>
    <mergeCell ref="GSG30:GSH30"/>
    <mergeCell ref="GSI30:GSJ30"/>
    <mergeCell ref="GSK30:GSL30"/>
    <mergeCell ref="GSM30:GSN30"/>
    <mergeCell ref="GSO30:GSP30"/>
    <mergeCell ref="GRW30:GRX30"/>
    <mergeCell ref="GRY30:GRZ30"/>
    <mergeCell ref="GSA30:GSB30"/>
    <mergeCell ref="GSC30:GSD30"/>
    <mergeCell ref="GSE30:GSF30"/>
    <mergeCell ref="GUO30:GUP30"/>
    <mergeCell ref="GUQ30:GUR30"/>
    <mergeCell ref="GUS30:GUT30"/>
    <mergeCell ref="GUU30:GUV30"/>
    <mergeCell ref="GUW30:GUX30"/>
    <mergeCell ref="GUE30:GUF30"/>
    <mergeCell ref="GUG30:GUH30"/>
    <mergeCell ref="GUI30:GUJ30"/>
    <mergeCell ref="GUK30:GUL30"/>
    <mergeCell ref="GUM30:GUN30"/>
    <mergeCell ref="GTU30:GTV30"/>
    <mergeCell ref="GTW30:GTX30"/>
    <mergeCell ref="GTY30:GTZ30"/>
    <mergeCell ref="GUA30:GUB30"/>
    <mergeCell ref="GUC30:GUD30"/>
    <mergeCell ref="GTK30:GTL30"/>
    <mergeCell ref="GTM30:GTN30"/>
    <mergeCell ref="GTO30:GTP30"/>
    <mergeCell ref="GTQ30:GTR30"/>
    <mergeCell ref="GTS30:GTT30"/>
    <mergeCell ref="GWC30:GWD30"/>
    <mergeCell ref="GWE30:GWF30"/>
    <mergeCell ref="GWG30:GWH30"/>
    <mergeCell ref="GWI30:GWJ30"/>
    <mergeCell ref="GWK30:GWL30"/>
    <mergeCell ref="GVS30:GVT30"/>
    <mergeCell ref="GVU30:GVV30"/>
    <mergeCell ref="GVW30:GVX30"/>
    <mergeCell ref="GVY30:GVZ30"/>
    <mergeCell ref="GWA30:GWB30"/>
    <mergeCell ref="GVI30:GVJ30"/>
    <mergeCell ref="GVK30:GVL30"/>
    <mergeCell ref="GVM30:GVN30"/>
    <mergeCell ref="GVO30:GVP30"/>
    <mergeCell ref="GVQ30:GVR30"/>
    <mergeCell ref="GUY30:GUZ30"/>
    <mergeCell ref="GVA30:GVB30"/>
    <mergeCell ref="GVC30:GVD30"/>
    <mergeCell ref="GVE30:GVF30"/>
    <mergeCell ref="GVG30:GVH30"/>
    <mergeCell ref="GXQ30:GXR30"/>
    <mergeCell ref="GXS30:GXT30"/>
    <mergeCell ref="GXU30:GXV30"/>
    <mergeCell ref="GXW30:GXX30"/>
    <mergeCell ref="GXY30:GXZ30"/>
    <mergeCell ref="GXG30:GXH30"/>
    <mergeCell ref="GXI30:GXJ30"/>
    <mergeCell ref="GXK30:GXL30"/>
    <mergeCell ref="GXM30:GXN30"/>
    <mergeCell ref="GXO30:GXP30"/>
    <mergeCell ref="GWW30:GWX30"/>
    <mergeCell ref="GWY30:GWZ30"/>
    <mergeCell ref="GXA30:GXB30"/>
    <mergeCell ref="GXC30:GXD30"/>
    <mergeCell ref="GXE30:GXF30"/>
    <mergeCell ref="GWM30:GWN30"/>
    <mergeCell ref="GWO30:GWP30"/>
    <mergeCell ref="GWQ30:GWR30"/>
    <mergeCell ref="GWS30:GWT30"/>
    <mergeCell ref="GWU30:GWV30"/>
    <mergeCell ref="GZE30:GZF30"/>
    <mergeCell ref="GZG30:GZH30"/>
    <mergeCell ref="GZI30:GZJ30"/>
    <mergeCell ref="GZK30:GZL30"/>
    <mergeCell ref="GZM30:GZN30"/>
    <mergeCell ref="GYU30:GYV30"/>
    <mergeCell ref="GYW30:GYX30"/>
    <mergeCell ref="GYY30:GYZ30"/>
    <mergeCell ref="GZA30:GZB30"/>
    <mergeCell ref="GZC30:GZD30"/>
    <mergeCell ref="GYK30:GYL30"/>
    <mergeCell ref="GYM30:GYN30"/>
    <mergeCell ref="GYO30:GYP30"/>
    <mergeCell ref="GYQ30:GYR30"/>
    <mergeCell ref="GYS30:GYT30"/>
    <mergeCell ref="GYA30:GYB30"/>
    <mergeCell ref="GYC30:GYD30"/>
    <mergeCell ref="GYE30:GYF30"/>
    <mergeCell ref="GYG30:GYH30"/>
    <mergeCell ref="GYI30:GYJ30"/>
    <mergeCell ref="HAS30:HAT30"/>
    <mergeCell ref="HAU30:HAV30"/>
    <mergeCell ref="HAW30:HAX30"/>
    <mergeCell ref="HAY30:HAZ30"/>
    <mergeCell ref="HBA30:HBB30"/>
    <mergeCell ref="HAI30:HAJ30"/>
    <mergeCell ref="HAK30:HAL30"/>
    <mergeCell ref="HAM30:HAN30"/>
    <mergeCell ref="HAO30:HAP30"/>
    <mergeCell ref="HAQ30:HAR30"/>
    <mergeCell ref="GZY30:GZZ30"/>
    <mergeCell ref="HAA30:HAB30"/>
    <mergeCell ref="HAC30:HAD30"/>
    <mergeCell ref="HAE30:HAF30"/>
    <mergeCell ref="HAG30:HAH30"/>
    <mergeCell ref="GZO30:GZP30"/>
    <mergeCell ref="GZQ30:GZR30"/>
    <mergeCell ref="GZS30:GZT30"/>
    <mergeCell ref="GZU30:GZV30"/>
    <mergeCell ref="GZW30:GZX30"/>
    <mergeCell ref="HCG30:HCH30"/>
    <mergeCell ref="HCI30:HCJ30"/>
    <mergeCell ref="HCK30:HCL30"/>
    <mergeCell ref="HCM30:HCN30"/>
    <mergeCell ref="HCO30:HCP30"/>
    <mergeCell ref="HBW30:HBX30"/>
    <mergeCell ref="HBY30:HBZ30"/>
    <mergeCell ref="HCA30:HCB30"/>
    <mergeCell ref="HCC30:HCD30"/>
    <mergeCell ref="HCE30:HCF30"/>
    <mergeCell ref="HBM30:HBN30"/>
    <mergeCell ref="HBO30:HBP30"/>
    <mergeCell ref="HBQ30:HBR30"/>
    <mergeCell ref="HBS30:HBT30"/>
    <mergeCell ref="HBU30:HBV30"/>
    <mergeCell ref="HBC30:HBD30"/>
    <mergeCell ref="HBE30:HBF30"/>
    <mergeCell ref="HBG30:HBH30"/>
    <mergeCell ref="HBI30:HBJ30"/>
    <mergeCell ref="HBK30:HBL30"/>
    <mergeCell ref="HDU30:HDV30"/>
    <mergeCell ref="HDW30:HDX30"/>
    <mergeCell ref="HDY30:HDZ30"/>
    <mergeCell ref="HEA30:HEB30"/>
    <mergeCell ref="HEC30:HED30"/>
    <mergeCell ref="HDK30:HDL30"/>
    <mergeCell ref="HDM30:HDN30"/>
    <mergeCell ref="HDO30:HDP30"/>
    <mergeCell ref="HDQ30:HDR30"/>
    <mergeCell ref="HDS30:HDT30"/>
    <mergeCell ref="HDA30:HDB30"/>
    <mergeCell ref="HDC30:HDD30"/>
    <mergeCell ref="HDE30:HDF30"/>
    <mergeCell ref="HDG30:HDH30"/>
    <mergeCell ref="HDI30:HDJ30"/>
    <mergeCell ref="HCQ30:HCR30"/>
    <mergeCell ref="HCS30:HCT30"/>
    <mergeCell ref="HCU30:HCV30"/>
    <mergeCell ref="HCW30:HCX30"/>
    <mergeCell ref="HCY30:HCZ30"/>
    <mergeCell ref="HFI30:HFJ30"/>
    <mergeCell ref="HFK30:HFL30"/>
    <mergeCell ref="HFM30:HFN30"/>
    <mergeCell ref="HFO30:HFP30"/>
    <mergeCell ref="HFQ30:HFR30"/>
    <mergeCell ref="HEY30:HEZ30"/>
    <mergeCell ref="HFA30:HFB30"/>
    <mergeCell ref="HFC30:HFD30"/>
    <mergeCell ref="HFE30:HFF30"/>
    <mergeCell ref="HFG30:HFH30"/>
    <mergeCell ref="HEO30:HEP30"/>
    <mergeCell ref="HEQ30:HER30"/>
    <mergeCell ref="HES30:HET30"/>
    <mergeCell ref="HEU30:HEV30"/>
    <mergeCell ref="HEW30:HEX30"/>
    <mergeCell ref="HEE30:HEF30"/>
    <mergeCell ref="HEG30:HEH30"/>
    <mergeCell ref="HEI30:HEJ30"/>
    <mergeCell ref="HEK30:HEL30"/>
    <mergeCell ref="HEM30:HEN30"/>
    <mergeCell ref="HGW30:HGX30"/>
    <mergeCell ref="HGY30:HGZ30"/>
    <mergeCell ref="HHA30:HHB30"/>
    <mergeCell ref="HHC30:HHD30"/>
    <mergeCell ref="HHE30:HHF30"/>
    <mergeCell ref="HGM30:HGN30"/>
    <mergeCell ref="HGO30:HGP30"/>
    <mergeCell ref="HGQ30:HGR30"/>
    <mergeCell ref="HGS30:HGT30"/>
    <mergeCell ref="HGU30:HGV30"/>
    <mergeCell ref="HGC30:HGD30"/>
    <mergeCell ref="HGE30:HGF30"/>
    <mergeCell ref="HGG30:HGH30"/>
    <mergeCell ref="HGI30:HGJ30"/>
    <mergeCell ref="HGK30:HGL30"/>
    <mergeCell ref="HFS30:HFT30"/>
    <mergeCell ref="HFU30:HFV30"/>
    <mergeCell ref="HFW30:HFX30"/>
    <mergeCell ref="HFY30:HFZ30"/>
    <mergeCell ref="HGA30:HGB30"/>
    <mergeCell ref="HIK30:HIL30"/>
    <mergeCell ref="HIM30:HIN30"/>
    <mergeCell ref="HIO30:HIP30"/>
    <mergeCell ref="HIQ30:HIR30"/>
    <mergeCell ref="HIS30:HIT30"/>
    <mergeCell ref="HIA30:HIB30"/>
    <mergeCell ref="HIC30:HID30"/>
    <mergeCell ref="HIE30:HIF30"/>
    <mergeCell ref="HIG30:HIH30"/>
    <mergeCell ref="HII30:HIJ30"/>
    <mergeCell ref="HHQ30:HHR30"/>
    <mergeCell ref="HHS30:HHT30"/>
    <mergeCell ref="HHU30:HHV30"/>
    <mergeCell ref="HHW30:HHX30"/>
    <mergeCell ref="HHY30:HHZ30"/>
    <mergeCell ref="HHG30:HHH30"/>
    <mergeCell ref="HHI30:HHJ30"/>
    <mergeCell ref="HHK30:HHL30"/>
    <mergeCell ref="HHM30:HHN30"/>
    <mergeCell ref="HHO30:HHP30"/>
    <mergeCell ref="HJY30:HJZ30"/>
    <mergeCell ref="HKA30:HKB30"/>
    <mergeCell ref="HKC30:HKD30"/>
    <mergeCell ref="HKE30:HKF30"/>
    <mergeCell ref="HKG30:HKH30"/>
    <mergeCell ref="HJO30:HJP30"/>
    <mergeCell ref="HJQ30:HJR30"/>
    <mergeCell ref="HJS30:HJT30"/>
    <mergeCell ref="HJU30:HJV30"/>
    <mergeCell ref="HJW30:HJX30"/>
    <mergeCell ref="HJE30:HJF30"/>
    <mergeCell ref="HJG30:HJH30"/>
    <mergeCell ref="HJI30:HJJ30"/>
    <mergeCell ref="HJK30:HJL30"/>
    <mergeCell ref="HJM30:HJN30"/>
    <mergeCell ref="HIU30:HIV30"/>
    <mergeCell ref="HIW30:HIX30"/>
    <mergeCell ref="HIY30:HIZ30"/>
    <mergeCell ref="HJA30:HJB30"/>
    <mergeCell ref="HJC30:HJD30"/>
    <mergeCell ref="HLM30:HLN30"/>
    <mergeCell ref="HLO30:HLP30"/>
    <mergeCell ref="HLQ30:HLR30"/>
    <mergeCell ref="HLS30:HLT30"/>
    <mergeCell ref="HLU30:HLV30"/>
    <mergeCell ref="HLC30:HLD30"/>
    <mergeCell ref="HLE30:HLF30"/>
    <mergeCell ref="HLG30:HLH30"/>
    <mergeCell ref="HLI30:HLJ30"/>
    <mergeCell ref="HLK30:HLL30"/>
    <mergeCell ref="HKS30:HKT30"/>
    <mergeCell ref="HKU30:HKV30"/>
    <mergeCell ref="HKW30:HKX30"/>
    <mergeCell ref="HKY30:HKZ30"/>
    <mergeCell ref="HLA30:HLB30"/>
    <mergeCell ref="HKI30:HKJ30"/>
    <mergeCell ref="HKK30:HKL30"/>
    <mergeCell ref="HKM30:HKN30"/>
    <mergeCell ref="HKO30:HKP30"/>
    <mergeCell ref="HKQ30:HKR30"/>
    <mergeCell ref="HNA30:HNB30"/>
    <mergeCell ref="HNC30:HND30"/>
    <mergeCell ref="HNE30:HNF30"/>
    <mergeCell ref="HNG30:HNH30"/>
    <mergeCell ref="HNI30:HNJ30"/>
    <mergeCell ref="HMQ30:HMR30"/>
    <mergeCell ref="HMS30:HMT30"/>
    <mergeCell ref="HMU30:HMV30"/>
    <mergeCell ref="HMW30:HMX30"/>
    <mergeCell ref="HMY30:HMZ30"/>
    <mergeCell ref="HMG30:HMH30"/>
    <mergeCell ref="HMI30:HMJ30"/>
    <mergeCell ref="HMK30:HML30"/>
    <mergeCell ref="HMM30:HMN30"/>
    <mergeCell ref="HMO30:HMP30"/>
    <mergeCell ref="HLW30:HLX30"/>
    <mergeCell ref="HLY30:HLZ30"/>
    <mergeCell ref="HMA30:HMB30"/>
    <mergeCell ref="HMC30:HMD30"/>
    <mergeCell ref="HME30:HMF30"/>
    <mergeCell ref="HOO30:HOP30"/>
    <mergeCell ref="HOQ30:HOR30"/>
    <mergeCell ref="HOS30:HOT30"/>
    <mergeCell ref="HOU30:HOV30"/>
    <mergeCell ref="HOW30:HOX30"/>
    <mergeCell ref="HOE30:HOF30"/>
    <mergeCell ref="HOG30:HOH30"/>
    <mergeCell ref="HOI30:HOJ30"/>
    <mergeCell ref="HOK30:HOL30"/>
    <mergeCell ref="HOM30:HON30"/>
    <mergeCell ref="HNU30:HNV30"/>
    <mergeCell ref="HNW30:HNX30"/>
    <mergeCell ref="HNY30:HNZ30"/>
    <mergeCell ref="HOA30:HOB30"/>
    <mergeCell ref="HOC30:HOD30"/>
    <mergeCell ref="HNK30:HNL30"/>
    <mergeCell ref="HNM30:HNN30"/>
    <mergeCell ref="HNO30:HNP30"/>
    <mergeCell ref="HNQ30:HNR30"/>
    <mergeCell ref="HNS30:HNT30"/>
    <mergeCell ref="HQC30:HQD30"/>
    <mergeCell ref="HQE30:HQF30"/>
    <mergeCell ref="HQG30:HQH30"/>
    <mergeCell ref="HQI30:HQJ30"/>
    <mergeCell ref="HQK30:HQL30"/>
    <mergeCell ref="HPS30:HPT30"/>
    <mergeCell ref="HPU30:HPV30"/>
    <mergeCell ref="HPW30:HPX30"/>
    <mergeCell ref="HPY30:HPZ30"/>
    <mergeCell ref="HQA30:HQB30"/>
    <mergeCell ref="HPI30:HPJ30"/>
    <mergeCell ref="HPK30:HPL30"/>
    <mergeCell ref="HPM30:HPN30"/>
    <mergeCell ref="HPO30:HPP30"/>
    <mergeCell ref="HPQ30:HPR30"/>
    <mergeCell ref="HOY30:HOZ30"/>
    <mergeCell ref="HPA30:HPB30"/>
    <mergeCell ref="HPC30:HPD30"/>
    <mergeCell ref="HPE30:HPF30"/>
    <mergeCell ref="HPG30:HPH30"/>
    <mergeCell ref="HRQ30:HRR30"/>
    <mergeCell ref="HRS30:HRT30"/>
    <mergeCell ref="HRU30:HRV30"/>
    <mergeCell ref="HRW30:HRX30"/>
    <mergeCell ref="HRY30:HRZ30"/>
    <mergeCell ref="HRG30:HRH30"/>
    <mergeCell ref="HRI30:HRJ30"/>
    <mergeCell ref="HRK30:HRL30"/>
    <mergeCell ref="HRM30:HRN30"/>
    <mergeCell ref="HRO30:HRP30"/>
    <mergeCell ref="HQW30:HQX30"/>
    <mergeCell ref="HQY30:HQZ30"/>
    <mergeCell ref="HRA30:HRB30"/>
    <mergeCell ref="HRC30:HRD30"/>
    <mergeCell ref="HRE30:HRF30"/>
    <mergeCell ref="HQM30:HQN30"/>
    <mergeCell ref="HQO30:HQP30"/>
    <mergeCell ref="HQQ30:HQR30"/>
    <mergeCell ref="HQS30:HQT30"/>
    <mergeCell ref="HQU30:HQV30"/>
    <mergeCell ref="HTE30:HTF30"/>
    <mergeCell ref="HTG30:HTH30"/>
    <mergeCell ref="HTI30:HTJ30"/>
    <mergeCell ref="HTK30:HTL30"/>
    <mergeCell ref="HTM30:HTN30"/>
    <mergeCell ref="HSU30:HSV30"/>
    <mergeCell ref="HSW30:HSX30"/>
    <mergeCell ref="HSY30:HSZ30"/>
    <mergeCell ref="HTA30:HTB30"/>
    <mergeCell ref="HTC30:HTD30"/>
    <mergeCell ref="HSK30:HSL30"/>
    <mergeCell ref="HSM30:HSN30"/>
    <mergeCell ref="HSO30:HSP30"/>
    <mergeCell ref="HSQ30:HSR30"/>
    <mergeCell ref="HSS30:HST30"/>
    <mergeCell ref="HSA30:HSB30"/>
    <mergeCell ref="HSC30:HSD30"/>
    <mergeCell ref="HSE30:HSF30"/>
    <mergeCell ref="HSG30:HSH30"/>
    <mergeCell ref="HSI30:HSJ30"/>
    <mergeCell ref="HUS30:HUT30"/>
    <mergeCell ref="HUU30:HUV30"/>
    <mergeCell ref="HUW30:HUX30"/>
    <mergeCell ref="HUY30:HUZ30"/>
    <mergeCell ref="HVA30:HVB30"/>
    <mergeCell ref="HUI30:HUJ30"/>
    <mergeCell ref="HUK30:HUL30"/>
    <mergeCell ref="HUM30:HUN30"/>
    <mergeCell ref="HUO30:HUP30"/>
    <mergeCell ref="HUQ30:HUR30"/>
    <mergeCell ref="HTY30:HTZ30"/>
    <mergeCell ref="HUA30:HUB30"/>
    <mergeCell ref="HUC30:HUD30"/>
    <mergeCell ref="HUE30:HUF30"/>
    <mergeCell ref="HUG30:HUH30"/>
    <mergeCell ref="HTO30:HTP30"/>
    <mergeCell ref="HTQ30:HTR30"/>
    <mergeCell ref="HTS30:HTT30"/>
    <mergeCell ref="HTU30:HTV30"/>
    <mergeCell ref="HTW30:HTX30"/>
    <mergeCell ref="HWG30:HWH30"/>
    <mergeCell ref="HWI30:HWJ30"/>
    <mergeCell ref="HWK30:HWL30"/>
    <mergeCell ref="HWM30:HWN30"/>
    <mergeCell ref="HWO30:HWP30"/>
    <mergeCell ref="HVW30:HVX30"/>
    <mergeCell ref="HVY30:HVZ30"/>
    <mergeCell ref="HWA30:HWB30"/>
    <mergeCell ref="HWC30:HWD30"/>
    <mergeCell ref="HWE30:HWF30"/>
    <mergeCell ref="HVM30:HVN30"/>
    <mergeCell ref="HVO30:HVP30"/>
    <mergeCell ref="HVQ30:HVR30"/>
    <mergeCell ref="HVS30:HVT30"/>
    <mergeCell ref="HVU30:HVV30"/>
    <mergeCell ref="HVC30:HVD30"/>
    <mergeCell ref="HVE30:HVF30"/>
    <mergeCell ref="HVG30:HVH30"/>
    <mergeCell ref="HVI30:HVJ30"/>
    <mergeCell ref="HVK30:HVL30"/>
    <mergeCell ref="HXU30:HXV30"/>
    <mergeCell ref="HXW30:HXX30"/>
    <mergeCell ref="HXY30:HXZ30"/>
    <mergeCell ref="HYA30:HYB30"/>
    <mergeCell ref="HYC30:HYD30"/>
    <mergeCell ref="HXK30:HXL30"/>
    <mergeCell ref="HXM30:HXN30"/>
    <mergeCell ref="HXO30:HXP30"/>
    <mergeCell ref="HXQ30:HXR30"/>
    <mergeCell ref="HXS30:HXT30"/>
    <mergeCell ref="HXA30:HXB30"/>
    <mergeCell ref="HXC30:HXD30"/>
    <mergeCell ref="HXE30:HXF30"/>
    <mergeCell ref="HXG30:HXH30"/>
    <mergeCell ref="HXI30:HXJ30"/>
    <mergeCell ref="HWQ30:HWR30"/>
    <mergeCell ref="HWS30:HWT30"/>
    <mergeCell ref="HWU30:HWV30"/>
    <mergeCell ref="HWW30:HWX30"/>
    <mergeCell ref="HWY30:HWZ30"/>
    <mergeCell ref="HZI30:HZJ30"/>
    <mergeCell ref="HZK30:HZL30"/>
    <mergeCell ref="HZM30:HZN30"/>
    <mergeCell ref="HZO30:HZP30"/>
    <mergeCell ref="HZQ30:HZR30"/>
    <mergeCell ref="HYY30:HYZ30"/>
    <mergeCell ref="HZA30:HZB30"/>
    <mergeCell ref="HZC30:HZD30"/>
    <mergeCell ref="HZE30:HZF30"/>
    <mergeCell ref="HZG30:HZH30"/>
    <mergeCell ref="HYO30:HYP30"/>
    <mergeCell ref="HYQ30:HYR30"/>
    <mergeCell ref="HYS30:HYT30"/>
    <mergeCell ref="HYU30:HYV30"/>
    <mergeCell ref="HYW30:HYX30"/>
    <mergeCell ref="HYE30:HYF30"/>
    <mergeCell ref="HYG30:HYH30"/>
    <mergeCell ref="HYI30:HYJ30"/>
    <mergeCell ref="HYK30:HYL30"/>
    <mergeCell ref="HYM30:HYN30"/>
    <mergeCell ref="IAW30:IAX30"/>
    <mergeCell ref="IAY30:IAZ30"/>
    <mergeCell ref="IBA30:IBB30"/>
    <mergeCell ref="IBC30:IBD30"/>
    <mergeCell ref="IBE30:IBF30"/>
    <mergeCell ref="IAM30:IAN30"/>
    <mergeCell ref="IAO30:IAP30"/>
    <mergeCell ref="IAQ30:IAR30"/>
    <mergeCell ref="IAS30:IAT30"/>
    <mergeCell ref="IAU30:IAV30"/>
    <mergeCell ref="IAC30:IAD30"/>
    <mergeCell ref="IAE30:IAF30"/>
    <mergeCell ref="IAG30:IAH30"/>
    <mergeCell ref="IAI30:IAJ30"/>
    <mergeCell ref="IAK30:IAL30"/>
    <mergeCell ref="HZS30:HZT30"/>
    <mergeCell ref="HZU30:HZV30"/>
    <mergeCell ref="HZW30:HZX30"/>
    <mergeCell ref="HZY30:HZZ30"/>
    <mergeCell ref="IAA30:IAB30"/>
    <mergeCell ref="ICK30:ICL30"/>
    <mergeCell ref="ICM30:ICN30"/>
    <mergeCell ref="ICO30:ICP30"/>
    <mergeCell ref="ICQ30:ICR30"/>
    <mergeCell ref="ICS30:ICT30"/>
    <mergeCell ref="ICA30:ICB30"/>
    <mergeCell ref="ICC30:ICD30"/>
    <mergeCell ref="ICE30:ICF30"/>
    <mergeCell ref="ICG30:ICH30"/>
    <mergeCell ref="ICI30:ICJ30"/>
    <mergeCell ref="IBQ30:IBR30"/>
    <mergeCell ref="IBS30:IBT30"/>
    <mergeCell ref="IBU30:IBV30"/>
    <mergeCell ref="IBW30:IBX30"/>
    <mergeCell ref="IBY30:IBZ30"/>
    <mergeCell ref="IBG30:IBH30"/>
    <mergeCell ref="IBI30:IBJ30"/>
    <mergeCell ref="IBK30:IBL30"/>
    <mergeCell ref="IBM30:IBN30"/>
    <mergeCell ref="IBO30:IBP30"/>
    <mergeCell ref="IDY30:IDZ30"/>
    <mergeCell ref="IEA30:IEB30"/>
    <mergeCell ref="IEC30:IED30"/>
    <mergeCell ref="IEE30:IEF30"/>
    <mergeCell ref="IEG30:IEH30"/>
    <mergeCell ref="IDO30:IDP30"/>
    <mergeCell ref="IDQ30:IDR30"/>
    <mergeCell ref="IDS30:IDT30"/>
    <mergeCell ref="IDU30:IDV30"/>
    <mergeCell ref="IDW30:IDX30"/>
    <mergeCell ref="IDE30:IDF30"/>
    <mergeCell ref="IDG30:IDH30"/>
    <mergeCell ref="IDI30:IDJ30"/>
    <mergeCell ref="IDK30:IDL30"/>
    <mergeCell ref="IDM30:IDN30"/>
    <mergeCell ref="ICU30:ICV30"/>
    <mergeCell ref="ICW30:ICX30"/>
    <mergeCell ref="ICY30:ICZ30"/>
    <mergeCell ref="IDA30:IDB30"/>
    <mergeCell ref="IDC30:IDD30"/>
    <mergeCell ref="IFM30:IFN30"/>
    <mergeCell ref="IFO30:IFP30"/>
    <mergeCell ref="IFQ30:IFR30"/>
    <mergeCell ref="IFS30:IFT30"/>
    <mergeCell ref="IFU30:IFV30"/>
    <mergeCell ref="IFC30:IFD30"/>
    <mergeCell ref="IFE30:IFF30"/>
    <mergeCell ref="IFG30:IFH30"/>
    <mergeCell ref="IFI30:IFJ30"/>
    <mergeCell ref="IFK30:IFL30"/>
    <mergeCell ref="IES30:IET30"/>
    <mergeCell ref="IEU30:IEV30"/>
    <mergeCell ref="IEW30:IEX30"/>
    <mergeCell ref="IEY30:IEZ30"/>
    <mergeCell ref="IFA30:IFB30"/>
    <mergeCell ref="IEI30:IEJ30"/>
    <mergeCell ref="IEK30:IEL30"/>
    <mergeCell ref="IEM30:IEN30"/>
    <mergeCell ref="IEO30:IEP30"/>
    <mergeCell ref="IEQ30:IER30"/>
    <mergeCell ref="IHA30:IHB30"/>
    <mergeCell ref="IHC30:IHD30"/>
    <mergeCell ref="IHE30:IHF30"/>
    <mergeCell ref="IHG30:IHH30"/>
    <mergeCell ref="IHI30:IHJ30"/>
    <mergeCell ref="IGQ30:IGR30"/>
    <mergeCell ref="IGS30:IGT30"/>
    <mergeCell ref="IGU30:IGV30"/>
    <mergeCell ref="IGW30:IGX30"/>
    <mergeCell ref="IGY30:IGZ30"/>
    <mergeCell ref="IGG30:IGH30"/>
    <mergeCell ref="IGI30:IGJ30"/>
    <mergeCell ref="IGK30:IGL30"/>
    <mergeCell ref="IGM30:IGN30"/>
    <mergeCell ref="IGO30:IGP30"/>
    <mergeCell ref="IFW30:IFX30"/>
    <mergeCell ref="IFY30:IFZ30"/>
    <mergeCell ref="IGA30:IGB30"/>
    <mergeCell ref="IGC30:IGD30"/>
    <mergeCell ref="IGE30:IGF30"/>
    <mergeCell ref="IIO30:IIP30"/>
    <mergeCell ref="IIQ30:IIR30"/>
    <mergeCell ref="IIS30:IIT30"/>
    <mergeCell ref="IIU30:IIV30"/>
    <mergeCell ref="IIW30:IIX30"/>
    <mergeCell ref="IIE30:IIF30"/>
    <mergeCell ref="IIG30:IIH30"/>
    <mergeCell ref="III30:IIJ30"/>
    <mergeCell ref="IIK30:IIL30"/>
    <mergeCell ref="IIM30:IIN30"/>
    <mergeCell ref="IHU30:IHV30"/>
    <mergeCell ref="IHW30:IHX30"/>
    <mergeCell ref="IHY30:IHZ30"/>
    <mergeCell ref="IIA30:IIB30"/>
    <mergeCell ref="IIC30:IID30"/>
    <mergeCell ref="IHK30:IHL30"/>
    <mergeCell ref="IHM30:IHN30"/>
    <mergeCell ref="IHO30:IHP30"/>
    <mergeCell ref="IHQ30:IHR30"/>
    <mergeCell ref="IHS30:IHT30"/>
    <mergeCell ref="IKC30:IKD30"/>
    <mergeCell ref="IKE30:IKF30"/>
    <mergeCell ref="IKG30:IKH30"/>
    <mergeCell ref="IKI30:IKJ30"/>
    <mergeCell ref="IKK30:IKL30"/>
    <mergeCell ref="IJS30:IJT30"/>
    <mergeCell ref="IJU30:IJV30"/>
    <mergeCell ref="IJW30:IJX30"/>
    <mergeCell ref="IJY30:IJZ30"/>
    <mergeCell ref="IKA30:IKB30"/>
    <mergeCell ref="IJI30:IJJ30"/>
    <mergeCell ref="IJK30:IJL30"/>
    <mergeCell ref="IJM30:IJN30"/>
    <mergeCell ref="IJO30:IJP30"/>
    <mergeCell ref="IJQ30:IJR30"/>
    <mergeCell ref="IIY30:IIZ30"/>
    <mergeCell ref="IJA30:IJB30"/>
    <mergeCell ref="IJC30:IJD30"/>
    <mergeCell ref="IJE30:IJF30"/>
    <mergeCell ref="IJG30:IJH30"/>
    <mergeCell ref="ILQ30:ILR30"/>
    <mergeCell ref="ILS30:ILT30"/>
    <mergeCell ref="ILU30:ILV30"/>
    <mergeCell ref="ILW30:ILX30"/>
    <mergeCell ref="ILY30:ILZ30"/>
    <mergeCell ref="ILG30:ILH30"/>
    <mergeCell ref="ILI30:ILJ30"/>
    <mergeCell ref="ILK30:ILL30"/>
    <mergeCell ref="ILM30:ILN30"/>
    <mergeCell ref="ILO30:ILP30"/>
    <mergeCell ref="IKW30:IKX30"/>
    <mergeCell ref="IKY30:IKZ30"/>
    <mergeCell ref="ILA30:ILB30"/>
    <mergeCell ref="ILC30:ILD30"/>
    <mergeCell ref="ILE30:ILF30"/>
    <mergeCell ref="IKM30:IKN30"/>
    <mergeCell ref="IKO30:IKP30"/>
    <mergeCell ref="IKQ30:IKR30"/>
    <mergeCell ref="IKS30:IKT30"/>
    <mergeCell ref="IKU30:IKV30"/>
    <mergeCell ref="INE30:INF30"/>
    <mergeCell ref="ING30:INH30"/>
    <mergeCell ref="INI30:INJ30"/>
    <mergeCell ref="INK30:INL30"/>
    <mergeCell ref="INM30:INN30"/>
    <mergeCell ref="IMU30:IMV30"/>
    <mergeCell ref="IMW30:IMX30"/>
    <mergeCell ref="IMY30:IMZ30"/>
    <mergeCell ref="INA30:INB30"/>
    <mergeCell ref="INC30:IND30"/>
    <mergeCell ref="IMK30:IML30"/>
    <mergeCell ref="IMM30:IMN30"/>
    <mergeCell ref="IMO30:IMP30"/>
    <mergeCell ref="IMQ30:IMR30"/>
    <mergeCell ref="IMS30:IMT30"/>
    <mergeCell ref="IMA30:IMB30"/>
    <mergeCell ref="IMC30:IMD30"/>
    <mergeCell ref="IME30:IMF30"/>
    <mergeCell ref="IMG30:IMH30"/>
    <mergeCell ref="IMI30:IMJ30"/>
    <mergeCell ref="IOS30:IOT30"/>
    <mergeCell ref="IOU30:IOV30"/>
    <mergeCell ref="IOW30:IOX30"/>
    <mergeCell ref="IOY30:IOZ30"/>
    <mergeCell ref="IPA30:IPB30"/>
    <mergeCell ref="IOI30:IOJ30"/>
    <mergeCell ref="IOK30:IOL30"/>
    <mergeCell ref="IOM30:ION30"/>
    <mergeCell ref="IOO30:IOP30"/>
    <mergeCell ref="IOQ30:IOR30"/>
    <mergeCell ref="INY30:INZ30"/>
    <mergeCell ref="IOA30:IOB30"/>
    <mergeCell ref="IOC30:IOD30"/>
    <mergeCell ref="IOE30:IOF30"/>
    <mergeCell ref="IOG30:IOH30"/>
    <mergeCell ref="INO30:INP30"/>
    <mergeCell ref="INQ30:INR30"/>
    <mergeCell ref="INS30:INT30"/>
    <mergeCell ref="INU30:INV30"/>
    <mergeCell ref="INW30:INX30"/>
    <mergeCell ref="IQG30:IQH30"/>
    <mergeCell ref="IQI30:IQJ30"/>
    <mergeCell ref="IQK30:IQL30"/>
    <mergeCell ref="IQM30:IQN30"/>
    <mergeCell ref="IQO30:IQP30"/>
    <mergeCell ref="IPW30:IPX30"/>
    <mergeCell ref="IPY30:IPZ30"/>
    <mergeCell ref="IQA30:IQB30"/>
    <mergeCell ref="IQC30:IQD30"/>
    <mergeCell ref="IQE30:IQF30"/>
    <mergeCell ref="IPM30:IPN30"/>
    <mergeCell ref="IPO30:IPP30"/>
    <mergeCell ref="IPQ30:IPR30"/>
    <mergeCell ref="IPS30:IPT30"/>
    <mergeCell ref="IPU30:IPV30"/>
    <mergeCell ref="IPC30:IPD30"/>
    <mergeCell ref="IPE30:IPF30"/>
    <mergeCell ref="IPG30:IPH30"/>
    <mergeCell ref="IPI30:IPJ30"/>
    <mergeCell ref="IPK30:IPL30"/>
    <mergeCell ref="IRU30:IRV30"/>
    <mergeCell ref="IRW30:IRX30"/>
    <mergeCell ref="IRY30:IRZ30"/>
    <mergeCell ref="ISA30:ISB30"/>
    <mergeCell ref="ISC30:ISD30"/>
    <mergeCell ref="IRK30:IRL30"/>
    <mergeCell ref="IRM30:IRN30"/>
    <mergeCell ref="IRO30:IRP30"/>
    <mergeCell ref="IRQ30:IRR30"/>
    <mergeCell ref="IRS30:IRT30"/>
    <mergeCell ref="IRA30:IRB30"/>
    <mergeCell ref="IRC30:IRD30"/>
    <mergeCell ref="IRE30:IRF30"/>
    <mergeCell ref="IRG30:IRH30"/>
    <mergeCell ref="IRI30:IRJ30"/>
    <mergeCell ref="IQQ30:IQR30"/>
    <mergeCell ref="IQS30:IQT30"/>
    <mergeCell ref="IQU30:IQV30"/>
    <mergeCell ref="IQW30:IQX30"/>
    <mergeCell ref="IQY30:IQZ30"/>
    <mergeCell ref="ITI30:ITJ30"/>
    <mergeCell ref="ITK30:ITL30"/>
    <mergeCell ref="ITM30:ITN30"/>
    <mergeCell ref="ITO30:ITP30"/>
    <mergeCell ref="ITQ30:ITR30"/>
    <mergeCell ref="ISY30:ISZ30"/>
    <mergeCell ref="ITA30:ITB30"/>
    <mergeCell ref="ITC30:ITD30"/>
    <mergeCell ref="ITE30:ITF30"/>
    <mergeCell ref="ITG30:ITH30"/>
    <mergeCell ref="ISO30:ISP30"/>
    <mergeCell ref="ISQ30:ISR30"/>
    <mergeCell ref="ISS30:IST30"/>
    <mergeCell ref="ISU30:ISV30"/>
    <mergeCell ref="ISW30:ISX30"/>
    <mergeCell ref="ISE30:ISF30"/>
    <mergeCell ref="ISG30:ISH30"/>
    <mergeCell ref="ISI30:ISJ30"/>
    <mergeCell ref="ISK30:ISL30"/>
    <mergeCell ref="ISM30:ISN30"/>
    <mergeCell ref="IUW30:IUX30"/>
    <mergeCell ref="IUY30:IUZ30"/>
    <mergeCell ref="IVA30:IVB30"/>
    <mergeCell ref="IVC30:IVD30"/>
    <mergeCell ref="IVE30:IVF30"/>
    <mergeCell ref="IUM30:IUN30"/>
    <mergeCell ref="IUO30:IUP30"/>
    <mergeCell ref="IUQ30:IUR30"/>
    <mergeCell ref="IUS30:IUT30"/>
    <mergeCell ref="IUU30:IUV30"/>
    <mergeCell ref="IUC30:IUD30"/>
    <mergeCell ref="IUE30:IUF30"/>
    <mergeCell ref="IUG30:IUH30"/>
    <mergeCell ref="IUI30:IUJ30"/>
    <mergeCell ref="IUK30:IUL30"/>
    <mergeCell ref="ITS30:ITT30"/>
    <mergeCell ref="ITU30:ITV30"/>
    <mergeCell ref="ITW30:ITX30"/>
    <mergeCell ref="ITY30:ITZ30"/>
    <mergeCell ref="IUA30:IUB30"/>
    <mergeCell ref="IWK30:IWL30"/>
    <mergeCell ref="IWM30:IWN30"/>
    <mergeCell ref="IWO30:IWP30"/>
    <mergeCell ref="IWQ30:IWR30"/>
    <mergeCell ref="IWS30:IWT30"/>
    <mergeCell ref="IWA30:IWB30"/>
    <mergeCell ref="IWC30:IWD30"/>
    <mergeCell ref="IWE30:IWF30"/>
    <mergeCell ref="IWG30:IWH30"/>
    <mergeCell ref="IWI30:IWJ30"/>
    <mergeCell ref="IVQ30:IVR30"/>
    <mergeCell ref="IVS30:IVT30"/>
    <mergeCell ref="IVU30:IVV30"/>
    <mergeCell ref="IVW30:IVX30"/>
    <mergeCell ref="IVY30:IVZ30"/>
    <mergeCell ref="IVG30:IVH30"/>
    <mergeCell ref="IVI30:IVJ30"/>
    <mergeCell ref="IVK30:IVL30"/>
    <mergeCell ref="IVM30:IVN30"/>
    <mergeCell ref="IVO30:IVP30"/>
    <mergeCell ref="IXY30:IXZ30"/>
    <mergeCell ref="IYA30:IYB30"/>
    <mergeCell ref="IYC30:IYD30"/>
    <mergeCell ref="IYE30:IYF30"/>
    <mergeCell ref="IYG30:IYH30"/>
    <mergeCell ref="IXO30:IXP30"/>
    <mergeCell ref="IXQ30:IXR30"/>
    <mergeCell ref="IXS30:IXT30"/>
    <mergeCell ref="IXU30:IXV30"/>
    <mergeCell ref="IXW30:IXX30"/>
    <mergeCell ref="IXE30:IXF30"/>
    <mergeCell ref="IXG30:IXH30"/>
    <mergeCell ref="IXI30:IXJ30"/>
    <mergeCell ref="IXK30:IXL30"/>
    <mergeCell ref="IXM30:IXN30"/>
    <mergeCell ref="IWU30:IWV30"/>
    <mergeCell ref="IWW30:IWX30"/>
    <mergeCell ref="IWY30:IWZ30"/>
    <mergeCell ref="IXA30:IXB30"/>
    <mergeCell ref="IXC30:IXD30"/>
    <mergeCell ref="IZM30:IZN30"/>
    <mergeCell ref="IZO30:IZP30"/>
    <mergeCell ref="IZQ30:IZR30"/>
    <mergeCell ref="IZS30:IZT30"/>
    <mergeCell ref="IZU30:IZV30"/>
    <mergeCell ref="IZC30:IZD30"/>
    <mergeCell ref="IZE30:IZF30"/>
    <mergeCell ref="IZG30:IZH30"/>
    <mergeCell ref="IZI30:IZJ30"/>
    <mergeCell ref="IZK30:IZL30"/>
    <mergeCell ref="IYS30:IYT30"/>
    <mergeCell ref="IYU30:IYV30"/>
    <mergeCell ref="IYW30:IYX30"/>
    <mergeCell ref="IYY30:IYZ30"/>
    <mergeCell ref="IZA30:IZB30"/>
    <mergeCell ref="IYI30:IYJ30"/>
    <mergeCell ref="IYK30:IYL30"/>
    <mergeCell ref="IYM30:IYN30"/>
    <mergeCell ref="IYO30:IYP30"/>
    <mergeCell ref="IYQ30:IYR30"/>
    <mergeCell ref="JBA30:JBB30"/>
    <mergeCell ref="JBC30:JBD30"/>
    <mergeCell ref="JBE30:JBF30"/>
    <mergeCell ref="JBG30:JBH30"/>
    <mergeCell ref="JBI30:JBJ30"/>
    <mergeCell ref="JAQ30:JAR30"/>
    <mergeCell ref="JAS30:JAT30"/>
    <mergeCell ref="JAU30:JAV30"/>
    <mergeCell ref="JAW30:JAX30"/>
    <mergeCell ref="JAY30:JAZ30"/>
    <mergeCell ref="JAG30:JAH30"/>
    <mergeCell ref="JAI30:JAJ30"/>
    <mergeCell ref="JAK30:JAL30"/>
    <mergeCell ref="JAM30:JAN30"/>
    <mergeCell ref="JAO30:JAP30"/>
    <mergeCell ref="IZW30:IZX30"/>
    <mergeCell ref="IZY30:IZZ30"/>
    <mergeCell ref="JAA30:JAB30"/>
    <mergeCell ref="JAC30:JAD30"/>
    <mergeCell ref="JAE30:JAF30"/>
    <mergeCell ref="JCO30:JCP30"/>
    <mergeCell ref="JCQ30:JCR30"/>
    <mergeCell ref="JCS30:JCT30"/>
    <mergeCell ref="JCU30:JCV30"/>
    <mergeCell ref="JCW30:JCX30"/>
    <mergeCell ref="JCE30:JCF30"/>
    <mergeCell ref="JCG30:JCH30"/>
    <mergeCell ref="JCI30:JCJ30"/>
    <mergeCell ref="JCK30:JCL30"/>
    <mergeCell ref="JCM30:JCN30"/>
    <mergeCell ref="JBU30:JBV30"/>
    <mergeCell ref="JBW30:JBX30"/>
    <mergeCell ref="JBY30:JBZ30"/>
    <mergeCell ref="JCA30:JCB30"/>
    <mergeCell ref="JCC30:JCD30"/>
    <mergeCell ref="JBK30:JBL30"/>
    <mergeCell ref="JBM30:JBN30"/>
    <mergeCell ref="JBO30:JBP30"/>
    <mergeCell ref="JBQ30:JBR30"/>
    <mergeCell ref="JBS30:JBT30"/>
    <mergeCell ref="JEC30:JED30"/>
    <mergeCell ref="JEE30:JEF30"/>
    <mergeCell ref="JEG30:JEH30"/>
    <mergeCell ref="JEI30:JEJ30"/>
    <mergeCell ref="JEK30:JEL30"/>
    <mergeCell ref="JDS30:JDT30"/>
    <mergeCell ref="JDU30:JDV30"/>
    <mergeCell ref="JDW30:JDX30"/>
    <mergeCell ref="JDY30:JDZ30"/>
    <mergeCell ref="JEA30:JEB30"/>
    <mergeCell ref="JDI30:JDJ30"/>
    <mergeCell ref="JDK30:JDL30"/>
    <mergeCell ref="JDM30:JDN30"/>
    <mergeCell ref="JDO30:JDP30"/>
    <mergeCell ref="JDQ30:JDR30"/>
    <mergeCell ref="JCY30:JCZ30"/>
    <mergeCell ref="JDA30:JDB30"/>
    <mergeCell ref="JDC30:JDD30"/>
    <mergeCell ref="JDE30:JDF30"/>
    <mergeCell ref="JDG30:JDH30"/>
    <mergeCell ref="JFQ30:JFR30"/>
    <mergeCell ref="JFS30:JFT30"/>
    <mergeCell ref="JFU30:JFV30"/>
    <mergeCell ref="JFW30:JFX30"/>
    <mergeCell ref="JFY30:JFZ30"/>
    <mergeCell ref="JFG30:JFH30"/>
    <mergeCell ref="JFI30:JFJ30"/>
    <mergeCell ref="JFK30:JFL30"/>
    <mergeCell ref="JFM30:JFN30"/>
    <mergeCell ref="JFO30:JFP30"/>
    <mergeCell ref="JEW30:JEX30"/>
    <mergeCell ref="JEY30:JEZ30"/>
    <mergeCell ref="JFA30:JFB30"/>
    <mergeCell ref="JFC30:JFD30"/>
    <mergeCell ref="JFE30:JFF30"/>
    <mergeCell ref="JEM30:JEN30"/>
    <mergeCell ref="JEO30:JEP30"/>
    <mergeCell ref="JEQ30:JER30"/>
    <mergeCell ref="JES30:JET30"/>
    <mergeCell ref="JEU30:JEV30"/>
    <mergeCell ref="JHE30:JHF30"/>
    <mergeCell ref="JHG30:JHH30"/>
    <mergeCell ref="JHI30:JHJ30"/>
    <mergeCell ref="JHK30:JHL30"/>
    <mergeCell ref="JHM30:JHN30"/>
    <mergeCell ref="JGU30:JGV30"/>
    <mergeCell ref="JGW30:JGX30"/>
    <mergeCell ref="JGY30:JGZ30"/>
    <mergeCell ref="JHA30:JHB30"/>
    <mergeCell ref="JHC30:JHD30"/>
    <mergeCell ref="JGK30:JGL30"/>
    <mergeCell ref="JGM30:JGN30"/>
    <mergeCell ref="JGO30:JGP30"/>
    <mergeCell ref="JGQ30:JGR30"/>
    <mergeCell ref="JGS30:JGT30"/>
    <mergeCell ref="JGA30:JGB30"/>
    <mergeCell ref="JGC30:JGD30"/>
    <mergeCell ref="JGE30:JGF30"/>
    <mergeCell ref="JGG30:JGH30"/>
    <mergeCell ref="JGI30:JGJ30"/>
    <mergeCell ref="JIS30:JIT30"/>
    <mergeCell ref="JIU30:JIV30"/>
    <mergeCell ref="JIW30:JIX30"/>
    <mergeCell ref="JIY30:JIZ30"/>
    <mergeCell ref="JJA30:JJB30"/>
    <mergeCell ref="JII30:JIJ30"/>
    <mergeCell ref="JIK30:JIL30"/>
    <mergeCell ref="JIM30:JIN30"/>
    <mergeCell ref="JIO30:JIP30"/>
    <mergeCell ref="JIQ30:JIR30"/>
    <mergeCell ref="JHY30:JHZ30"/>
    <mergeCell ref="JIA30:JIB30"/>
    <mergeCell ref="JIC30:JID30"/>
    <mergeCell ref="JIE30:JIF30"/>
    <mergeCell ref="JIG30:JIH30"/>
    <mergeCell ref="JHO30:JHP30"/>
    <mergeCell ref="JHQ30:JHR30"/>
    <mergeCell ref="JHS30:JHT30"/>
    <mergeCell ref="JHU30:JHV30"/>
    <mergeCell ref="JHW30:JHX30"/>
    <mergeCell ref="JKG30:JKH30"/>
    <mergeCell ref="JKI30:JKJ30"/>
    <mergeCell ref="JKK30:JKL30"/>
    <mergeCell ref="JKM30:JKN30"/>
    <mergeCell ref="JKO30:JKP30"/>
    <mergeCell ref="JJW30:JJX30"/>
    <mergeCell ref="JJY30:JJZ30"/>
    <mergeCell ref="JKA30:JKB30"/>
    <mergeCell ref="JKC30:JKD30"/>
    <mergeCell ref="JKE30:JKF30"/>
    <mergeCell ref="JJM30:JJN30"/>
    <mergeCell ref="JJO30:JJP30"/>
    <mergeCell ref="JJQ30:JJR30"/>
    <mergeCell ref="JJS30:JJT30"/>
    <mergeCell ref="JJU30:JJV30"/>
    <mergeCell ref="JJC30:JJD30"/>
    <mergeCell ref="JJE30:JJF30"/>
    <mergeCell ref="JJG30:JJH30"/>
    <mergeCell ref="JJI30:JJJ30"/>
    <mergeCell ref="JJK30:JJL30"/>
    <mergeCell ref="JLU30:JLV30"/>
    <mergeCell ref="JLW30:JLX30"/>
    <mergeCell ref="JLY30:JLZ30"/>
    <mergeCell ref="JMA30:JMB30"/>
    <mergeCell ref="JMC30:JMD30"/>
    <mergeCell ref="JLK30:JLL30"/>
    <mergeCell ref="JLM30:JLN30"/>
    <mergeCell ref="JLO30:JLP30"/>
    <mergeCell ref="JLQ30:JLR30"/>
    <mergeCell ref="JLS30:JLT30"/>
    <mergeCell ref="JLA30:JLB30"/>
    <mergeCell ref="JLC30:JLD30"/>
    <mergeCell ref="JLE30:JLF30"/>
    <mergeCell ref="JLG30:JLH30"/>
    <mergeCell ref="JLI30:JLJ30"/>
    <mergeCell ref="JKQ30:JKR30"/>
    <mergeCell ref="JKS30:JKT30"/>
    <mergeCell ref="JKU30:JKV30"/>
    <mergeCell ref="JKW30:JKX30"/>
    <mergeCell ref="JKY30:JKZ30"/>
    <mergeCell ref="JNI30:JNJ30"/>
    <mergeCell ref="JNK30:JNL30"/>
    <mergeCell ref="JNM30:JNN30"/>
    <mergeCell ref="JNO30:JNP30"/>
    <mergeCell ref="JNQ30:JNR30"/>
    <mergeCell ref="JMY30:JMZ30"/>
    <mergeCell ref="JNA30:JNB30"/>
    <mergeCell ref="JNC30:JND30"/>
    <mergeCell ref="JNE30:JNF30"/>
    <mergeCell ref="JNG30:JNH30"/>
    <mergeCell ref="JMO30:JMP30"/>
    <mergeCell ref="JMQ30:JMR30"/>
    <mergeCell ref="JMS30:JMT30"/>
    <mergeCell ref="JMU30:JMV30"/>
    <mergeCell ref="JMW30:JMX30"/>
    <mergeCell ref="JME30:JMF30"/>
    <mergeCell ref="JMG30:JMH30"/>
    <mergeCell ref="JMI30:JMJ30"/>
    <mergeCell ref="JMK30:JML30"/>
    <mergeCell ref="JMM30:JMN30"/>
    <mergeCell ref="JOW30:JOX30"/>
    <mergeCell ref="JOY30:JOZ30"/>
    <mergeCell ref="JPA30:JPB30"/>
    <mergeCell ref="JPC30:JPD30"/>
    <mergeCell ref="JPE30:JPF30"/>
    <mergeCell ref="JOM30:JON30"/>
    <mergeCell ref="JOO30:JOP30"/>
    <mergeCell ref="JOQ30:JOR30"/>
    <mergeCell ref="JOS30:JOT30"/>
    <mergeCell ref="JOU30:JOV30"/>
    <mergeCell ref="JOC30:JOD30"/>
    <mergeCell ref="JOE30:JOF30"/>
    <mergeCell ref="JOG30:JOH30"/>
    <mergeCell ref="JOI30:JOJ30"/>
    <mergeCell ref="JOK30:JOL30"/>
    <mergeCell ref="JNS30:JNT30"/>
    <mergeCell ref="JNU30:JNV30"/>
    <mergeCell ref="JNW30:JNX30"/>
    <mergeCell ref="JNY30:JNZ30"/>
    <mergeCell ref="JOA30:JOB30"/>
    <mergeCell ref="JQK30:JQL30"/>
    <mergeCell ref="JQM30:JQN30"/>
    <mergeCell ref="JQO30:JQP30"/>
    <mergeCell ref="JQQ30:JQR30"/>
    <mergeCell ref="JQS30:JQT30"/>
    <mergeCell ref="JQA30:JQB30"/>
    <mergeCell ref="JQC30:JQD30"/>
    <mergeCell ref="JQE30:JQF30"/>
    <mergeCell ref="JQG30:JQH30"/>
    <mergeCell ref="JQI30:JQJ30"/>
    <mergeCell ref="JPQ30:JPR30"/>
    <mergeCell ref="JPS30:JPT30"/>
    <mergeCell ref="JPU30:JPV30"/>
    <mergeCell ref="JPW30:JPX30"/>
    <mergeCell ref="JPY30:JPZ30"/>
    <mergeCell ref="JPG30:JPH30"/>
    <mergeCell ref="JPI30:JPJ30"/>
    <mergeCell ref="JPK30:JPL30"/>
    <mergeCell ref="JPM30:JPN30"/>
    <mergeCell ref="JPO30:JPP30"/>
    <mergeCell ref="JRY30:JRZ30"/>
    <mergeCell ref="JSA30:JSB30"/>
    <mergeCell ref="JSC30:JSD30"/>
    <mergeCell ref="JSE30:JSF30"/>
    <mergeCell ref="JSG30:JSH30"/>
    <mergeCell ref="JRO30:JRP30"/>
    <mergeCell ref="JRQ30:JRR30"/>
    <mergeCell ref="JRS30:JRT30"/>
    <mergeCell ref="JRU30:JRV30"/>
    <mergeCell ref="JRW30:JRX30"/>
    <mergeCell ref="JRE30:JRF30"/>
    <mergeCell ref="JRG30:JRH30"/>
    <mergeCell ref="JRI30:JRJ30"/>
    <mergeCell ref="JRK30:JRL30"/>
    <mergeCell ref="JRM30:JRN30"/>
    <mergeCell ref="JQU30:JQV30"/>
    <mergeCell ref="JQW30:JQX30"/>
    <mergeCell ref="JQY30:JQZ30"/>
    <mergeCell ref="JRA30:JRB30"/>
    <mergeCell ref="JRC30:JRD30"/>
    <mergeCell ref="JTM30:JTN30"/>
    <mergeCell ref="JTO30:JTP30"/>
    <mergeCell ref="JTQ30:JTR30"/>
    <mergeCell ref="JTS30:JTT30"/>
    <mergeCell ref="JTU30:JTV30"/>
    <mergeCell ref="JTC30:JTD30"/>
    <mergeCell ref="JTE30:JTF30"/>
    <mergeCell ref="JTG30:JTH30"/>
    <mergeCell ref="JTI30:JTJ30"/>
    <mergeCell ref="JTK30:JTL30"/>
    <mergeCell ref="JSS30:JST30"/>
    <mergeCell ref="JSU30:JSV30"/>
    <mergeCell ref="JSW30:JSX30"/>
    <mergeCell ref="JSY30:JSZ30"/>
    <mergeCell ref="JTA30:JTB30"/>
    <mergeCell ref="JSI30:JSJ30"/>
    <mergeCell ref="JSK30:JSL30"/>
    <mergeCell ref="JSM30:JSN30"/>
    <mergeCell ref="JSO30:JSP30"/>
    <mergeCell ref="JSQ30:JSR30"/>
    <mergeCell ref="JVA30:JVB30"/>
    <mergeCell ref="JVC30:JVD30"/>
    <mergeCell ref="JVE30:JVF30"/>
    <mergeCell ref="JVG30:JVH30"/>
    <mergeCell ref="JVI30:JVJ30"/>
    <mergeCell ref="JUQ30:JUR30"/>
    <mergeCell ref="JUS30:JUT30"/>
    <mergeCell ref="JUU30:JUV30"/>
    <mergeCell ref="JUW30:JUX30"/>
    <mergeCell ref="JUY30:JUZ30"/>
    <mergeCell ref="JUG30:JUH30"/>
    <mergeCell ref="JUI30:JUJ30"/>
    <mergeCell ref="JUK30:JUL30"/>
    <mergeCell ref="JUM30:JUN30"/>
    <mergeCell ref="JUO30:JUP30"/>
    <mergeCell ref="JTW30:JTX30"/>
    <mergeCell ref="JTY30:JTZ30"/>
    <mergeCell ref="JUA30:JUB30"/>
    <mergeCell ref="JUC30:JUD30"/>
    <mergeCell ref="JUE30:JUF30"/>
    <mergeCell ref="JWO30:JWP30"/>
    <mergeCell ref="JWQ30:JWR30"/>
    <mergeCell ref="JWS30:JWT30"/>
    <mergeCell ref="JWU30:JWV30"/>
    <mergeCell ref="JWW30:JWX30"/>
    <mergeCell ref="JWE30:JWF30"/>
    <mergeCell ref="JWG30:JWH30"/>
    <mergeCell ref="JWI30:JWJ30"/>
    <mergeCell ref="JWK30:JWL30"/>
    <mergeCell ref="JWM30:JWN30"/>
    <mergeCell ref="JVU30:JVV30"/>
    <mergeCell ref="JVW30:JVX30"/>
    <mergeCell ref="JVY30:JVZ30"/>
    <mergeCell ref="JWA30:JWB30"/>
    <mergeCell ref="JWC30:JWD30"/>
    <mergeCell ref="JVK30:JVL30"/>
    <mergeCell ref="JVM30:JVN30"/>
    <mergeCell ref="JVO30:JVP30"/>
    <mergeCell ref="JVQ30:JVR30"/>
    <mergeCell ref="JVS30:JVT30"/>
    <mergeCell ref="JYC30:JYD30"/>
    <mergeCell ref="JYE30:JYF30"/>
    <mergeCell ref="JYG30:JYH30"/>
    <mergeCell ref="JYI30:JYJ30"/>
    <mergeCell ref="JYK30:JYL30"/>
    <mergeCell ref="JXS30:JXT30"/>
    <mergeCell ref="JXU30:JXV30"/>
    <mergeCell ref="JXW30:JXX30"/>
    <mergeCell ref="JXY30:JXZ30"/>
    <mergeCell ref="JYA30:JYB30"/>
    <mergeCell ref="JXI30:JXJ30"/>
    <mergeCell ref="JXK30:JXL30"/>
    <mergeCell ref="JXM30:JXN30"/>
    <mergeCell ref="JXO30:JXP30"/>
    <mergeCell ref="JXQ30:JXR30"/>
    <mergeCell ref="JWY30:JWZ30"/>
    <mergeCell ref="JXA30:JXB30"/>
    <mergeCell ref="JXC30:JXD30"/>
    <mergeCell ref="JXE30:JXF30"/>
    <mergeCell ref="JXG30:JXH30"/>
    <mergeCell ref="JZQ30:JZR30"/>
    <mergeCell ref="JZS30:JZT30"/>
    <mergeCell ref="JZU30:JZV30"/>
    <mergeCell ref="JZW30:JZX30"/>
    <mergeCell ref="JZY30:JZZ30"/>
    <mergeCell ref="JZG30:JZH30"/>
    <mergeCell ref="JZI30:JZJ30"/>
    <mergeCell ref="JZK30:JZL30"/>
    <mergeCell ref="JZM30:JZN30"/>
    <mergeCell ref="JZO30:JZP30"/>
    <mergeCell ref="JYW30:JYX30"/>
    <mergeCell ref="JYY30:JYZ30"/>
    <mergeCell ref="JZA30:JZB30"/>
    <mergeCell ref="JZC30:JZD30"/>
    <mergeCell ref="JZE30:JZF30"/>
    <mergeCell ref="JYM30:JYN30"/>
    <mergeCell ref="JYO30:JYP30"/>
    <mergeCell ref="JYQ30:JYR30"/>
    <mergeCell ref="JYS30:JYT30"/>
    <mergeCell ref="JYU30:JYV30"/>
    <mergeCell ref="KBE30:KBF30"/>
    <mergeCell ref="KBG30:KBH30"/>
    <mergeCell ref="KBI30:KBJ30"/>
    <mergeCell ref="KBK30:KBL30"/>
    <mergeCell ref="KBM30:KBN30"/>
    <mergeCell ref="KAU30:KAV30"/>
    <mergeCell ref="KAW30:KAX30"/>
    <mergeCell ref="KAY30:KAZ30"/>
    <mergeCell ref="KBA30:KBB30"/>
    <mergeCell ref="KBC30:KBD30"/>
    <mergeCell ref="KAK30:KAL30"/>
    <mergeCell ref="KAM30:KAN30"/>
    <mergeCell ref="KAO30:KAP30"/>
    <mergeCell ref="KAQ30:KAR30"/>
    <mergeCell ref="KAS30:KAT30"/>
    <mergeCell ref="KAA30:KAB30"/>
    <mergeCell ref="KAC30:KAD30"/>
    <mergeCell ref="KAE30:KAF30"/>
    <mergeCell ref="KAG30:KAH30"/>
    <mergeCell ref="KAI30:KAJ30"/>
    <mergeCell ref="KCS30:KCT30"/>
    <mergeCell ref="KCU30:KCV30"/>
    <mergeCell ref="KCW30:KCX30"/>
    <mergeCell ref="KCY30:KCZ30"/>
    <mergeCell ref="KDA30:KDB30"/>
    <mergeCell ref="KCI30:KCJ30"/>
    <mergeCell ref="KCK30:KCL30"/>
    <mergeCell ref="KCM30:KCN30"/>
    <mergeCell ref="KCO30:KCP30"/>
    <mergeCell ref="KCQ30:KCR30"/>
    <mergeCell ref="KBY30:KBZ30"/>
    <mergeCell ref="KCA30:KCB30"/>
    <mergeCell ref="KCC30:KCD30"/>
    <mergeCell ref="KCE30:KCF30"/>
    <mergeCell ref="KCG30:KCH30"/>
    <mergeCell ref="KBO30:KBP30"/>
    <mergeCell ref="KBQ30:KBR30"/>
    <mergeCell ref="KBS30:KBT30"/>
    <mergeCell ref="KBU30:KBV30"/>
    <mergeCell ref="KBW30:KBX30"/>
    <mergeCell ref="KEG30:KEH30"/>
    <mergeCell ref="KEI30:KEJ30"/>
    <mergeCell ref="KEK30:KEL30"/>
    <mergeCell ref="KEM30:KEN30"/>
    <mergeCell ref="KEO30:KEP30"/>
    <mergeCell ref="KDW30:KDX30"/>
    <mergeCell ref="KDY30:KDZ30"/>
    <mergeCell ref="KEA30:KEB30"/>
    <mergeCell ref="KEC30:KED30"/>
    <mergeCell ref="KEE30:KEF30"/>
    <mergeCell ref="KDM30:KDN30"/>
    <mergeCell ref="KDO30:KDP30"/>
    <mergeCell ref="KDQ30:KDR30"/>
    <mergeCell ref="KDS30:KDT30"/>
    <mergeCell ref="KDU30:KDV30"/>
    <mergeCell ref="KDC30:KDD30"/>
    <mergeCell ref="KDE30:KDF30"/>
    <mergeCell ref="KDG30:KDH30"/>
    <mergeCell ref="KDI30:KDJ30"/>
    <mergeCell ref="KDK30:KDL30"/>
    <mergeCell ref="KFU30:KFV30"/>
    <mergeCell ref="KFW30:KFX30"/>
    <mergeCell ref="KFY30:KFZ30"/>
    <mergeCell ref="KGA30:KGB30"/>
    <mergeCell ref="KGC30:KGD30"/>
    <mergeCell ref="KFK30:KFL30"/>
    <mergeCell ref="KFM30:KFN30"/>
    <mergeCell ref="KFO30:KFP30"/>
    <mergeCell ref="KFQ30:KFR30"/>
    <mergeCell ref="KFS30:KFT30"/>
    <mergeCell ref="KFA30:KFB30"/>
    <mergeCell ref="KFC30:KFD30"/>
    <mergeCell ref="KFE30:KFF30"/>
    <mergeCell ref="KFG30:KFH30"/>
    <mergeCell ref="KFI30:KFJ30"/>
    <mergeCell ref="KEQ30:KER30"/>
    <mergeCell ref="KES30:KET30"/>
    <mergeCell ref="KEU30:KEV30"/>
    <mergeCell ref="KEW30:KEX30"/>
    <mergeCell ref="KEY30:KEZ30"/>
    <mergeCell ref="KHI30:KHJ30"/>
    <mergeCell ref="KHK30:KHL30"/>
    <mergeCell ref="KHM30:KHN30"/>
    <mergeCell ref="KHO30:KHP30"/>
    <mergeCell ref="KHQ30:KHR30"/>
    <mergeCell ref="KGY30:KGZ30"/>
    <mergeCell ref="KHA30:KHB30"/>
    <mergeCell ref="KHC30:KHD30"/>
    <mergeCell ref="KHE30:KHF30"/>
    <mergeCell ref="KHG30:KHH30"/>
    <mergeCell ref="KGO30:KGP30"/>
    <mergeCell ref="KGQ30:KGR30"/>
    <mergeCell ref="KGS30:KGT30"/>
    <mergeCell ref="KGU30:KGV30"/>
    <mergeCell ref="KGW30:KGX30"/>
    <mergeCell ref="KGE30:KGF30"/>
    <mergeCell ref="KGG30:KGH30"/>
    <mergeCell ref="KGI30:KGJ30"/>
    <mergeCell ref="KGK30:KGL30"/>
    <mergeCell ref="KGM30:KGN30"/>
    <mergeCell ref="KIW30:KIX30"/>
    <mergeCell ref="KIY30:KIZ30"/>
    <mergeCell ref="KJA30:KJB30"/>
    <mergeCell ref="KJC30:KJD30"/>
    <mergeCell ref="KJE30:KJF30"/>
    <mergeCell ref="KIM30:KIN30"/>
    <mergeCell ref="KIO30:KIP30"/>
    <mergeCell ref="KIQ30:KIR30"/>
    <mergeCell ref="KIS30:KIT30"/>
    <mergeCell ref="KIU30:KIV30"/>
    <mergeCell ref="KIC30:KID30"/>
    <mergeCell ref="KIE30:KIF30"/>
    <mergeCell ref="KIG30:KIH30"/>
    <mergeCell ref="KII30:KIJ30"/>
    <mergeCell ref="KIK30:KIL30"/>
    <mergeCell ref="KHS30:KHT30"/>
    <mergeCell ref="KHU30:KHV30"/>
    <mergeCell ref="KHW30:KHX30"/>
    <mergeCell ref="KHY30:KHZ30"/>
    <mergeCell ref="KIA30:KIB30"/>
    <mergeCell ref="KKK30:KKL30"/>
    <mergeCell ref="KKM30:KKN30"/>
    <mergeCell ref="KKO30:KKP30"/>
    <mergeCell ref="KKQ30:KKR30"/>
    <mergeCell ref="KKS30:KKT30"/>
    <mergeCell ref="KKA30:KKB30"/>
    <mergeCell ref="KKC30:KKD30"/>
    <mergeCell ref="KKE30:KKF30"/>
    <mergeCell ref="KKG30:KKH30"/>
    <mergeCell ref="KKI30:KKJ30"/>
    <mergeCell ref="KJQ30:KJR30"/>
    <mergeCell ref="KJS30:KJT30"/>
    <mergeCell ref="KJU30:KJV30"/>
    <mergeCell ref="KJW30:KJX30"/>
    <mergeCell ref="KJY30:KJZ30"/>
    <mergeCell ref="KJG30:KJH30"/>
    <mergeCell ref="KJI30:KJJ30"/>
    <mergeCell ref="KJK30:KJL30"/>
    <mergeCell ref="KJM30:KJN30"/>
    <mergeCell ref="KJO30:KJP30"/>
    <mergeCell ref="KLY30:KLZ30"/>
    <mergeCell ref="KMA30:KMB30"/>
    <mergeCell ref="KMC30:KMD30"/>
    <mergeCell ref="KME30:KMF30"/>
    <mergeCell ref="KMG30:KMH30"/>
    <mergeCell ref="KLO30:KLP30"/>
    <mergeCell ref="KLQ30:KLR30"/>
    <mergeCell ref="KLS30:KLT30"/>
    <mergeCell ref="KLU30:KLV30"/>
    <mergeCell ref="KLW30:KLX30"/>
    <mergeCell ref="KLE30:KLF30"/>
    <mergeCell ref="KLG30:KLH30"/>
    <mergeCell ref="KLI30:KLJ30"/>
    <mergeCell ref="KLK30:KLL30"/>
    <mergeCell ref="KLM30:KLN30"/>
    <mergeCell ref="KKU30:KKV30"/>
    <mergeCell ref="KKW30:KKX30"/>
    <mergeCell ref="KKY30:KKZ30"/>
    <mergeCell ref="KLA30:KLB30"/>
    <mergeCell ref="KLC30:KLD30"/>
    <mergeCell ref="KNM30:KNN30"/>
    <mergeCell ref="KNO30:KNP30"/>
    <mergeCell ref="KNQ30:KNR30"/>
    <mergeCell ref="KNS30:KNT30"/>
    <mergeCell ref="KNU30:KNV30"/>
    <mergeCell ref="KNC30:KND30"/>
    <mergeCell ref="KNE30:KNF30"/>
    <mergeCell ref="KNG30:KNH30"/>
    <mergeCell ref="KNI30:KNJ30"/>
    <mergeCell ref="KNK30:KNL30"/>
    <mergeCell ref="KMS30:KMT30"/>
    <mergeCell ref="KMU30:KMV30"/>
    <mergeCell ref="KMW30:KMX30"/>
    <mergeCell ref="KMY30:KMZ30"/>
    <mergeCell ref="KNA30:KNB30"/>
    <mergeCell ref="KMI30:KMJ30"/>
    <mergeCell ref="KMK30:KML30"/>
    <mergeCell ref="KMM30:KMN30"/>
    <mergeCell ref="KMO30:KMP30"/>
    <mergeCell ref="KMQ30:KMR30"/>
    <mergeCell ref="KPA30:KPB30"/>
    <mergeCell ref="KPC30:KPD30"/>
    <mergeCell ref="KPE30:KPF30"/>
    <mergeCell ref="KPG30:KPH30"/>
    <mergeCell ref="KPI30:KPJ30"/>
    <mergeCell ref="KOQ30:KOR30"/>
    <mergeCell ref="KOS30:KOT30"/>
    <mergeCell ref="KOU30:KOV30"/>
    <mergeCell ref="KOW30:KOX30"/>
    <mergeCell ref="KOY30:KOZ30"/>
    <mergeCell ref="KOG30:KOH30"/>
    <mergeCell ref="KOI30:KOJ30"/>
    <mergeCell ref="KOK30:KOL30"/>
    <mergeCell ref="KOM30:KON30"/>
    <mergeCell ref="KOO30:KOP30"/>
    <mergeCell ref="KNW30:KNX30"/>
    <mergeCell ref="KNY30:KNZ30"/>
    <mergeCell ref="KOA30:KOB30"/>
    <mergeCell ref="KOC30:KOD30"/>
    <mergeCell ref="KOE30:KOF30"/>
    <mergeCell ref="KQO30:KQP30"/>
    <mergeCell ref="KQQ30:KQR30"/>
    <mergeCell ref="KQS30:KQT30"/>
    <mergeCell ref="KQU30:KQV30"/>
    <mergeCell ref="KQW30:KQX30"/>
    <mergeCell ref="KQE30:KQF30"/>
    <mergeCell ref="KQG30:KQH30"/>
    <mergeCell ref="KQI30:KQJ30"/>
    <mergeCell ref="KQK30:KQL30"/>
    <mergeCell ref="KQM30:KQN30"/>
    <mergeCell ref="KPU30:KPV30"/>
    <mergeCell ref="KPW30:KPX30"/>
    <mergeCell ref="KPY30:KPZ30"/>
    <mergeCell ref="KQA30:KQB30"/>
    <mergeCell ref="KQC30:KQD30"/>
    <mergeCell ref="KPK30:KPL30"/>
    <mergeCell ref="KPM30:KPN30"/>
    <mergeCell ref="KPO30:KPP30"/>
    <mergeCell ref="KPQ30:KPR30"/>
    <mergeCell ref="KPS30:KPT30"/>
    <mergeCell ref="KSC30:KSD30"/>
    <mergeCell ref="KSE30:KSF30"/>
    <mergeCell ref="KSG30:KSH30"/>
    <mergeCell ref="KSI30:KSJ30"/>
    <mergeCell ref="KSK30:KSL30"/>
    <mergeCell ref="KRS30:KRT30"/>
    <mergeCell ref="KRU30:KRV30"/>
    <mergeCell ref="KRW30:KRX30"/>
    <mergeCell ref="KRY30:KRZ30"/>
    <mergeCell ref="KSA30:KSB30"/>
    <mergeCell ref="KRI30:KRJ30"/>
    <mergeCell ref="KRK30:KRL30"/>
    <mergeCell ref="KRM30:KRN30"/>
    <mergeCell ref="KRO30:KRP30"/>
    <mergeCell ref="KRQ30:KRR30"/>
    <mergeCell ref="KQY30:KQZ30"/>
    <mergeCell ref="KRA30:KRB30"/>
    <mergeCell ref="KRC30:KRD30"/>
    <mergeCell ref="KRE30:KRF30"/>
    <mergeCell ref="KRG30:KRH30"/>
    <mergeCell ref="KTQ30:KTR30"/>
    <mergeCell ref="KTS30:KTT30"/>
    <mergeCell ref="KTU30:KTV30"/>
    <mergeCell ref="KTW30:KTX30"/>
    <mergeCell ref="KTY30:KTZ30"/>
    <mergeCell ref="KTG30:KTH30"/>
    <mergeCell ref="KTI30:KTJ30"/>
    <mergeCell ref="KTK30:KTL30"/>
    <mergeCell ref="KTM30:KTN30"/>
    <mergeCell ref="KTO30:KTP30"/>
    <mergeCell ref="KSW30:KSX30"/>
    <mergeCell ref="KSY30:KSZ30"/>
    <mergeCell ref="KTA30:KTB30"/>
    <mergeCell ref="KTC30:KTD30"/>
    <mergeCell ref="KTE30:KTF30"/>
    <mergeCell ref="KSM30:KSN30"/>
    <mergeCell ref="KSO30:KSP30"/>
    <mergeCell ref="KSQ30:KSR30"/>
    <mergeCell ref="KSS30:KST30"/>
    <mergeCell ref="KSU30:KSV30"/>
    <mergeCell ref="KVE30:KVF30"/>
    <mergeCell ref="KVG30:KVH30"/>
    <mergeCell ref="KVI30:KVJ30"/>
    <mergeCell ref="KVK30:KVL30"/>
    <mergeCell ref="KVM30:KVN30"/>
    <mergeCell ref="KUU30:KUV30"/>
    <mergeCell ref="KUW30:KUX30"/>
    <mergeCell ref="KUY30:KUZ30"/>
    <mergeCell ref="KVA30:KVB30"/>
    <mergeCell ref="KVC30:KVD30"/>
    <mergeCell ref="KUK30:KUL30"/>
    <mergeCell ref="KUM30:KUN30"/>
    <mergeCell ref="KUO30:KUP30"/>
    <mergeCell ref="KUQ30:KUR30"/>
    <mergeCell ref="KUS30:KUT30"/>
    <mergeCell ref="KUA30:KUB30"/>
    <mergeCell ref="KUC30:KUD30"/>
    <mergeCell ref="KUE30:KUF30"/>
    <mergeCell ref="KUG30:KUH30"/>
    <mergeCell ref="KUI30:KUJ30"/>
    <mergeCell ref="KWS30:KWT30"/>
    <mergeCell ref="KWU30:KWV30"/>
    <mergeCell ref="KWW30:KWX30"/>
    <mergeCell ref="KWY30:KWZ30"/>
    <mergeCell ref="KXA30:KXB30"/>
    <mergeCell ref="KWI30:KWJ30"/>
    <mergeCell ref="KWK30:KWL30"/>
    <mergeCell ref="KWM30:KWN30"/>
    <mergeCell ref="KWO30:KWP30"/>
    <mergeCell ref="KWQ30:KWR30"/>
    <mergeCell ref="KVY30:KVZ30"/>
    <mergeCell ref="KWA30:KWB30"/>
    <mergeCell ref="KWC30:KWD30"/>
    <mergeCell ref="KWE30:KWF30"/>
    <mergeCell ref="KWG30:KWH30"/>
    <mergeCell ref="KVO30:KVP30"/>
    <mergeCell ref="KVQ30:KVR30"/>
    <mergeCell ref="KVS30:KVT30"/>
    <mergeCell ref="KVU30:KVV30"/>
    <mergeCell ref="KVW30:KVX30"/>
    <mergeCell ref="KYG30:KYH30"/>
    <mergeCell ref="KYI30:KYJ30"/>
    <mergeCell ref="KYK30:KYL30"/>
    <mergeCell ref="KYM30:KYN30"/>
    <mergeCell ref="KYO30:KYP30"/>
    <mergeCell ref="KXW30:KXX30"/>
    <mergeCell ref="KXY30:KXZ30"/>
    <mergeCell ref="KYA30:KYB30"/>
    <mergeCell ref="KYC30:KYD30"/>
    <mergeCell ref="KYE30:KYF30"/>
    <mergeCell ref="KXM30:KXN30"/>
    <mergeCell ref="KXO30:KXP30"/>
    <mergeCell ref="KXQ30:KXR30"/>
    <mergeCell ref="KXS30:KXT30"/>
    <mergeCell ref="KXU30:KXV30"/>
    <mergeCell ref="KXC30:KXD30"/>
    <mergeCell ref="KXE30:KXF30"/>
    <mergeCell ref="KXG30:KXH30"/>
    <mergeCell ref="KXI30:KXJ30"/>
    <mergeCell ref="KXK30:KXL30"/>
    <mergeCell ref="KZU30:KZV30"/>
    <mergeCell ref="KZW30:KZX30"/>
    <mergeCell ref="KZY30:KZZ30"/>
    <mergeCell ref="LAA30:LAB30"/>
    <mergeCell ref="LAC30:LAD30"/>
    <mergeCell ref="KZK30:KZL30"/>
    <mergeCell ref="KZM30:KZN30"/>
    <mergeCell ref="KZO30:KZP30"/>
    <mergeCell ref="KZQ30:KZR30"/>
    <mergeCell ref="KZS30:KZT30"/>
    <mergeCell ref="KZA30:KZB30"/>
    <mergeCell ref="KZC30:KZD30"/>
    <mergeCell ref="KZE30:KZF30"/>
    <mergeCell ref="KZG30:KZH30"/>
    <mergeCell ref="KZI30:KZJ30"/>
    <mergeCell ref="KYQ30:KYR30"/>
    <mergeCell ref="KYS30:KYT30"/>
    <mergeCell ref="KYU30:KYV30"/>
    <mergeCell ref="KYW30:KYX30"/>
    <mergeCell ref="KYY30:KYZ30"/>
    <mergeCell ref="LBI30:LBJ30"/>
    <mergeCell ref="LBK30:LBL30"/>
    <mergeCell ref="LBM30:LBN30"/>
    <mergeCell ref="LBO30:LBP30"/>
    <mergeCell ref="LBQ30:LBR30"/>
    <mergeCell ref="LAY30:LAZ30"/>
    <mergeCell ref="LBA30:LBB30"/>
    <mergeCell ref="LBC30:LBD30"/>
    <mergeCell ref="LBE30:LBF30"/>
    <mergeCell ref="LBG30:LBH30"/>
    <mergeCell ref="LAO30:LAP30"/>
    <mergeCell ref="LAQ30:LAR30"/>
    <mergeCell ref="LAS30:LAT30"/>
    <mergeCell ref="LAU30:LAV30"/>
    <mergeCell ref="LAW30:LAX30"/>
    <mergeCell ref="LAE30:LAF30"/>
    <mergeCell ref="LAG30:LAH30"/>
    <mergeCell ref="LAI30:LAJ30"/>
    <mergeCell ref="LAK30:LAL30"/>
    <mergeCell ref="LAM30:LAN30"/>
    <mergeCell ref="LCW30:LCX30"/>
    <mergeCell ref="LCY30:LCZ30"/>
    <mergeCell ref="LDA30:LDB30"/>
    <mergeCell ref="LDC30:LDD30"/>
    <mergeCell ref="LDE30:LDF30"/>
    <mergeCell ref="LCM30:LCN30"/>
    <mergeCell ref="LCO30:LCP30"/>
    <mergeCell ref="LCQ30:LCR30"/>
    <mergeCell ref="LCS30:LCT30"/>
    <mergeCell ref="LCU30:LCV30"/>
    <mergeCell ref="LCC30:LCD30"/>
    <mergeCell ref="LCE30:LCF30"/>
    <mergeCell ref="LCG30:LCH30"/>
    <mergeCell ref="LCI30:LCJ30"/>
    <mergeCell ref="LCK30:LCL30"/>
    <mergeCell ref="LBS30:LBT30"/>
    <mergeCell ref="LBU30:LBV30"/>
    <mergeCell ref="LBW30:LBX30"/>
    <mergeCell ref="LBY30:LBZ30"/>
    <mergeCell ref="LCA30:LCB30"/>
    <mergeCell ref="LEK30:LEL30"/>
    <mergeCell ref="LEM30:LEN30"/>
    <mergeCell ref="LEO30:LEP30"/>
    <mergeCell ref="LEQ30:LER30"/>
    <mergeCell ref="LES30:LET30"/>
    <mergeCell ref="LEA30:LEB30"/>
    <mergeCell ref="LEC30:LED30"/>
    <mergeCell ref="LEE30:LEF30"/>
    <mergeCell ref="LEG30:LEH30"/>
    <mergeCell ref="LEI30:LEJ30"/>
    <mergeCell ref="LDQ30:LDR30"/>
    <mergeCell ref="LDS30:LDT30"/>
    <mergeCell ref="LDU30:LDV30"/>
    <mergeCell ref="LDW30:LDX30"/>
    <mergeCell ref="LDY30:LDZ30"/>
    <mergeCell ref="LDG30:LDH30"/>
    <mergeCell ref="LDI30:LDJ30"/>
    <mergeCell ref="LDK30:LDL30"/>
    <mergeCell ref="LDM30:LDN30"/>
    <mergeCell ref="LDO30:LDP30"/>
    <mergeCell ref="LFY30:LFZ30"/>
    <mergeCell ref="LGA30:LGB30"/>
    <mergeCell ref="LGC30:LGD30"/>
    <mergeCell ref="LGE30:LGF30"/>
    <mergeCell ref="LGG30:LGH30"/>
    <mergeCell ref="LFO30:LFP30"/>
    <mergeCell ref="LFQ30:LFR30"/>
    <mergeCell ref="LFS30:LFT30"/>
    <mergeCell ref="LFU30:LFV30"/>
    <mergeCell ref="LFW30:LFX30"/>
    <mergeCell ref="LFE30:LFF30"/>
    <mergeCell ref="LFG30:LFH30"/>
    <mergeCell ref="LFI30:LFJ30"/>
    <mergeCell ref="LFK30:LFL30"/>
    <mergeCell ref="LFM30:LFN30"/>
    <mergeCell ref="LEU30:LEV30"/>
    <mergeCell ref="LEW30:LEX30"/>
    <mergeCell ref="LEY30:LEZ30"/>
    <mergeCell ref="LFA30:LFB30"/>
    <mergeCell ref="LFC30:LFD30"/>
    <mergeCell ref="LHM30:LHN30"/>
    <mergeCell ref="LHO30:LHP30"/>
    <mergeCell ref="LHQ30:LHR30"/>
    <mergeCell ref="LHS30:LHT30"/>
    <mergeCell ref="LHU30:LHV30"/>
    <mergeCell ref="LHC30:LHD30"/>
    <mergeCell ref="LHE30:LHF30"/>
    <mergeCell ref="LHG30:LHH30"/>
    <mergeCell ref="LHI30:LHJ30"/>
    <mergeCell ref="LHK30:LHL30"/>
    <mergeCell ref="LGS30:LGT30"/>
    <mergeCell ref="LGU30:LGV30"/>
    <mergeCell ref="LGW30:LGX30"/>
    <mergeCell ref="LGY30:LGZ30"/>
    <mergeCell ref="LHA30:LHB30"/>
    <mergeCell ref="LGI30:LGJ30"/>
    <mergeCell ref="LGK30:LGL30"/>
    <mergeCell ref="LGM30:LGN30"/>
    <mergeCell ref="LGO30:LGP30"/>
    <mergeCell ref="LGQ30:LGR30"/>
    <mergeCell ref="LJA30:LJB30"/>
    <mergeCell ref="LJC30:LJD30"/>
    <mergeCell ref="LJE30:LJF30"/>
    <mergeCell ref="LJG30:LJH30"/>
    <mergeCell ref="LJI30:LJJ30"/>
    <mergeCell ref="LIQ30:LIR30"/>
    <mergeCell ref="LIS30:LIT30"/>
    <mergeCell ref="LIU30:LIV30"/>
    <mergeCell ref="LIW30:LIX30"/>
    <mergeCell ref="LIY30:LIZ30"/>
    <mergeCell ref="LIG30:LIH30"/>
    <mergeCell ref="LII30:LIJ30"/>
    <mergeCell ref="LIK30:LIL30"/>
    <mergeCell ref="LIM30:LIN30"/>
    <mergeCell ref="LIO30:LIP30"/>
    <mergeCell ref="LHW30:LHX30"/>
    <mergeCell ref="LHY30:LHZ30"/>
    <mergeCell ref="LIA30:LIB30"/>
    <mergeCell ref="LIC30:LID30"/>
    <mergeCell ref="LIE30:LIF30"/>
    <mergeCell ref="LKO30:LKP30"/>
    <mergeCell ref="LKQ30:LKR30"/>
    <mergeCell ref="LKS30:LKT30"/>
    <mergeCell ref="LKU30:LKV30"/>
    <mergeCell ref="LKW30:LKX30"/>
    <mergeCell ref="LKE30:LKF30"/>
    <mergeCell ref="LKG30:LKH30"/>
    <mergeCell ref="LKI30:LKJ30"/>
    <mergeCell ref="LKK30:LKL30"/>
    <mergeCell ref="LKM30:LKN30"/>
    <mergeCell ref="LJU30:LJV30"/>
    <mergeCell ref="LJW30:LJX30"/>
    <mergeCell ref="LJY30:LJZ30"/>
    <mergeCell ref="LKA30:LKB30"/>
    <mergeCell ref="LKC30:LKD30"/>
    <mergeCell ref="LJK30:LJL30"/>
    <mergeCell ref="LJM30:LJN30"/>
    <mergeCell ref="LJO30:LJP30"/>
    <mergeCell ref="LJQ30:LJR30"/>
    <mergeCell ref="LJS30:LJT30"/>
    <mergeCell ref="LMC30:LMD30"/>
    <mergeCell ref="LME30:LMF30"/>
    <mergeCell ref="LMG30:LMH30"/>
    <mergeCell ref="LMI30:LMJ30"/>
    <mergeCell ref="LMK30:LML30"/>
    <mergeCell ref="LLS30:LLT30"/>
    <mergeCell ref="LLU30:LLV30"/>
    <mergeCell ref="LLW30:LLX30"/>
    <mergeCell ref="LLY30:LLZ30"/>
    <mergeCell ref="LMA30:LMB30"/>
    <mergeCell ref="LLI30:LLJ30"/>
    <mergeCell ref="LLK30:LLL30"/>
    <mergeCell ref="LLM30:LLN30"/>
    <mergeCell ref="LLO30:LLP30"/>
    <mergeCell ref="LLQ30:LLR30"/>
    <mergeCell ref="LKY30:LKZ30"/>
    <mergeCell ref="LLA30:LLB30"/>
    <mergeCell ref="LLC30:LLD30"/>
    <mergeCell ref="LLE30:LLF30"/>
    <mergeCell ref="LLG30:LLH30"/>
    <mergeCell ref="LNQ30:LNR30"/>
    <mergeCell ref="LNS30:LNT30"/>
    <mergeCell ref="LNU30:LNV30"/>
    <mergeCell ref="LNW30:LNX30"/>
    <mergeCell ref="LNY30:LNZ30"/>
    <mergeCell ref="LNG30:LNH30"/>
    <mergeCell ref="LNI30:LNJ30"/>
    <mergeCell ref="LNK30:LNL30"/>
    <mergeCell ref="LNM30:LNN30"/>
    <mergeCell ref="LNO30:LNP30"/>
    <mergeCell ref="LMW30:LMX30"/>
    <mergeCell ref="LMY30:LMZ30"/>
    <mergeCell ref="LNA30:LNB30"/>
    <mergeCell ref="LNC30:LND30"/>
    <mergeCell ref="LNE30:LNF30"/>
    <mergeCell ref="LMM30:LMN30"/>
    <mergeCell ref="LMO30:LMP30"/>
    <mergeCell ref="LMQ30:LMR30"/>
    <mergeCell ref="LMS30:LMT30"/>
    <mergeCell ref="LMU30:LMV30"/>
    <mergeCell ref="LPE30:LPF30"/>
    <mergeCell ref="LPG30:LPH30"/>
    <mergeCell ref="LPI30:LPJ30"/>
    <mergeCell ref="LPK30:LPL30"/>
    <mergeCell ref="LPM30:LPN30"/>
    <mergeCell ref="LOU30:LOV30"/>
    <mergeCell ref="LOW30:LOX30"/>
    <mergeCell ref="LOY30:LOZ30"/>
    <mergeCell ref="LPA30:LPB30"/>
    <mergeCell ref="LPC30:LPD30"/>
    <mergeCell ref="LOK30:LOL30"/>
    <mergeCell ref="LOM30:LON30"/>
    <mergeCell ref="LOO30:LOP30"/>
    <mergeCell ref="LOQ30:LOR30"/>
    <mergeCell ref="LOS30:LOT30"/>
    <mergeCell ref="LOA30:LOB30"/>
    <mergeCell ref="LOC30:LOD30"/>
    <mergeCell ref="LOE30:LOF30"/>
    <mergeCell ref="LOG30:LOH30"/>
    <mergeCell ref="LOI30:LOJ30"/>
    <mergeCell ref="LQS30:LQT30"/>
    <mergeCell ref="LQU30:LQV30"/>
    <mergeCell ref="LQW30:LQX30"/>
    <mergeCell ref="LQY30:LQZ30"/>
    <mergeCell ref="LRA30:LRB30"/>
    <mergeCell ref="LQI30:LQJ30"/>
    <mergeCell ref="LQK30:LQL30"/>
    <mergeCell ref="LQM30:LQN30"/>
    <mergeCell ref="LQO30:LQP30"/>
    <mergeCell ref="LQQ30:LQR30"/>
    <mergeCell ref="LPY30:LPZ30"/>
    <mergeCell ref="LQA30:LQB30"/>
    <mergeCell ref="LQC30:LQD30"/>
    <mergeCell ref="LQE30:LQF30"/>
    <mergeCell ref="LQG30:LQH30"/>
    <mergeCell ref="LPO30:LPP30"/>
    <mergeCell ref="LPQ30:LPR30"/>
    <mergeCell ref="LPS30:LPT30"/>
    <mergeCell ref="LPU30:LPV30"/>
    <mergeCell ref="LPW30:LPX30"/>
    <mergeCell ref="LSG30:LSH30"/>
    <mergeCell ref="LSI30:LSJ30"/>
    <mergeCell ref="LSK30:LSL30"/>
    <mergeCell ref="LSM30:LSN30"/>
    <mergeCell ref="LSO30:LSP30"/>
    <mergeCell ref="LRW30:LRX30"/>
    <mergeCell ref="LRY30:LRZ30"/>
    <mergeCell ref="LSA30:LSB30"/>
    <mergeCell ref="LSC30:LSD30"/>
    <mergeCell ref="LSE30:LSF30"/>
    <mergeCell ref="LRM30:LRN30"/>
    <mergeCell ref="LRO30:LRP30"/>
    <mergeCell ref="LRQ30:LRR30"/>
    <mergeCell ref="LRS30:LRT30"/>
    <mergeCell ref="LRU30:LRV30"/>
    <mergeCell ref="LRC30:LRD30"/>
    <mergeCell ref="LRE30:LRF30"/>
    <mergeCell ref="LRG30:LRH30"/>
    <mergeCell ref="LRI30:LRJ30"/>
    <mergeCell ref="LRK30:LRL30"/>
    <mergeCell ref="LTU30:LTV30"/>
    <mergeCell ref="LTW30:LTX30"/>
    <mergeCell ref="LTY30:LTZ30"/>
    <mergeCell ref="LUA30:LUB30"/>
    <mergeCell ref="LUC30:LUD30"/>
    <mergeCell ref="LTK30:LTL30"/>
    <mergeCell ref="LTM30:LTN30"/>
    <mergeCell ref="LTO30:LTP30"/>
    <mergeCell ref="LTQ30:LTR30"/>
    <mergeCell ref="LTS30:LTT30"/>
    <mergeCell ref="LTA30:LTB30"/>
    <mergeCell ref="LTC30:LTD30"/>
    <mergeCell ref="LTE30:LTF30"/>
    <mergeCell ref="LTG30:LTH30"/>
    <mergeCell ref="LTI30:LTJ30"/>
    <mergeCell ref="LSQ30:LSR30"/>
    <mergeCell ref="LSS30:LST30"/>
    <mergeCell ref="LSU30:LSV30"/>
    <mergeCell ref="LSW30:LSX30"/>
    <mergeCell ref="LSY30:LSZ30"/>
    <mergeCell ref="LVI30:LVJ30"/>
    <mergeCell ref="LVK30:LVL30"/>
    <mergeCell ref="LVM30:LVN30"/>
    <mergeCell ref="LVO30:LVP30"/>
    <mergeCell ref="LVQ30:LVR30"/>
    <mergeCell ref="LUY30:LUZ30"/>
    <mergeCell ref="LVA30:LVB30"/>
    <mergeCell ref="LVC30:LVD30"/>
    <mergeCell ref="LVE30:LVF30"/>
    <mergeCell ref="LVG30:LVH30"/>
    <mergeCell ref="LUO30:LUP30"/>
    <mergeCell ref="LUQ30:LUR30"/>
    <mergeCell ref="LUS30:LUT30"/>
    <mergeCell ref="LUU30:LUV30"/>
    <mergeCell ref="LUW30:LUX30"/>
    <mergeCell ref="LUE30:LUF30"/>
    <mergeCell ref="LUG30:LUH30"/>
    <mergeCell ref="LUI30:LUJ30"/>
    <mergeCell ref="LUK30:LUL30"/>
    <mergeCell ref="LUM30:LUN30"/>
    <mergeCell ref="LWW30:LWX30"/>
    <mergeCell ref="LWY30:LWZ30"/>
    <mergeCell ref="LXA30:LXB30"/>
    <mergeCell ref="LXC30:LXD30"/>
    <mergeCell ref="LXE30:LXF30"/>
    <mergeCell ref="LWM30:LWN30"/>
    <mergeCell ref="LWO30:LWP30"/>
    <mergeCell ref="LWQ30:LWR30"/>
    <mergeCell ref="LWS30:LWT30"/>
    <mergeCell ref="LWU30:LWV30"/>
    <mergeCell ref="LWC30:LWD30"/>
    <mergeCell ref="LWE30:LWF30"/>
    <mergeCell ref="LWG30:LWH30"/>
    <mergeCell ref="LWI30:LWJ30"/>
    <mergeCell ref="LWK30:LWL30"/>
    <mergeCell ref="LVS30:LVT30"/>
    <mergeCell ref="LVU30:LVV30"/>
    <mergeCell ref="LVW30:LVX30"/>
    <mergeCell ref="LVY30:LVZ30"/>
    <mergeCell ref="LWA30:LWB30"/>
    <mergeCell ref="LYK30:LYL30"/>
    <mergeCell ref="LYM30:LYN30"/>
    <mergeCell ref="LYO30:LYP30"/>
    <mergeCell ref="LYQ30:LYR30"/>
    <mergeCell ref="LYS30:LYT30"/>
    <mergeCell ref="LYA30:LYB30"/>
    <mergeCell ref="LYC30:LYD30"/>
    <mergeCell ref="LYE30:LYF30"/>
    <mergeCell ref="LYG30:LYH30"/>
    <mergeCell ref="LYI30:LYJ30"/>
    <mergeCell ref="LXQ30:LXR30"/>
    <mergeCell ref="LXS30:LXT30"/>
    <mergeCell ref="LXU30:LXV30"/>
    <mergeCell ref="LXW30:LXX30"/>
    <mergeCell ref="LXY30:LXZ30"/>
    <mergeCell ref="LXG30:LXH30"/>
    <mergeCell ref="LXI30:LXJ30"/>
    <mergeCell ref="LXK30:LXL30"/>
    <mergeCell ref="LXM30:LXN30"/>
    <mergeCell ref="LXO30:LXP30"/>
    <mergeCell ref="LZY30:LZZ30"/>
    <mergeCell ref="MAA30:MAB30"/>
    <mergeCell ref="MAC30:MAD30"/>
    <mergeCell ref="MAE30:MAF30"/>
    <mergeCell ref="MAG30:MAH30"/>
    <mergeCell ref="LZO30:LZP30"/>
    <mergeCell ref="LZQ30:LZR30"/>
    <mergeCell ref="LZS30:LZT30"/>
    <mergeCell ref="LZU30:LZV30"/>
    <mergeCell ref="LZW30:LZX30"/>
    <mergeCell ref="LZE30:LZF30"/>
    <mergeCell ref="LZG30:LZH30"/>
    <mergeCell ref="LZI30:LZJ30"/>
    <mergeCell ref="LZK30:LZL30"/>
    <mergeCell ref="LZM30:LZN30"/>
    <mergeCell ref="LYU30:LYV30"/>
    <mergeCell ref="LYW30:LYX30"/>
    <mergeCell ref="LYY30:LYZ30"/>
    <mergeCell ref="LZA30:LZB30"/>
    <mergeCell ref="LZC30:LZD30"/>
    <mergeCell ref="MBM30:MBN30"/>
    <mergeCell ref="MBO30:MBP30"/>
    <mergeCell ref="MBQ30:MBR30"/>
    <mergeCell ref="MBS30:MBT30"/>
    <mergeCell ref="MBU30:MBV30"/>
    <mergeCell ref="MBC30:MBD30"/>
    <mergeCell ref="MBE30:MBF30"/>
    <mergeCell ref="MBG30:MBH30"/>
    <mergeCell ref="MBI30:MBJ30"/>
    <mergeCell ref="MBK30:MBL30"/>
    <mergeCell ref="MAS30:MAT30"/>
    <mergeCell ref="MAU30:MAV30"/>
    <mergeCell ref="MAW30:MAX30"/>
    <mergeCell ref="MAY30:MAZ30"/>
    <mergeCell ref="MBA30:MBB30"/>
    <mergeCell ref="MAI30:MAJ30"/>
    <mergeCell ref="MAK30:MAL30"/>
    <mergeCell ref="MAM30:MAN30"/>
    <mergeCell ref="MAO30:MAP30"/>
    <mergeCell ref="MAQ30:MAR30"/>
    <mergeCell ref="MDA30:MDB30"/>
    <mergeCell ref="MDC30:MDD30"/>
    <mergeCell ref="MDE30:MDF30"/>
    <mergeCell ref="MDG30:MDH30"/>
    <mergeCell ref="MDI30:MDJ30"/>
    <mergeCell ref="MCQ30:MCR30"/>
    <mergeCell ref="MCS30:MCT30"/>
    <mergeCell ref="MCU30:MCV30"/>
    <mergeCell ref="MCW30:MCX30"/>
    <mergeCell ref="MCY30:MCZ30"/>
    <mergeCell ref="MCG30:MCH30"/>
    <mergeCell ref="MCI30:MCJ30"/>
    <mergeCell ref="MCK30:MCL30"/>
    <mergeCell ref="MCM30:MCN30"/>
    <mergeCell ref="MCO30:MCP30"/>
    <mergeCell ref="MBW30:MBX30"/>
    <mergeCell ref="MBY30:MBZ30"/>
    <mergeCell ref="MCA30:MCB30"/>
    <mergeCell ref="MCC30:MCD30"/>
    <mergeCell ref="MCE30:MCF30"/>
    <mergeCell ref="MEO30:MEP30"/>
    <mergeCell ref="MEQ30:MER30"/>
    <mergeCell ref="MES30:MET30"/>
    <mergeCell ref="MEU30:MEV30"/>
    <mergeCell ref="MEW30:MEX30"/>
    <mergeCell ref="MEE30:MEF30"/>
    <mergeCell ref="MEG30:MEH30"/>
    <mergeCell ref="MEI30:MEJ30"/>
    <mergeCell ref="MEK30:MEL30"/>
    <mergeCell ref="MEM30:MEN30"/>
    <mergeCell ref="MDU30:MDV30"/>
    <mergeCell ref="MDW30:MDX30"/>
    <mergeCell ref="MDY30:MDZ30"/>
    <mergeCell ref="MEA30:MEB30"/>
    <mergeCell ref="MEC30:MED30"/>
    <mergeCell ref="MDK30:MDL30"/>
    <mergeCell ref="MDM30:MDN30"/>
    <mergeCell ref="MDO30:MDP30"/>
    <mergeCell ref="MDQ30:MDR30"/>
    <mergeCell ref="MDS30:MDT30"/>
    <mergeCell ref="MGC30:MGD30"/>
    <mergeCell ref="MGE30:MGF30"/>
    <mergeCell ref="MGG30:MGH30"/>
    <mergeCell ref="MGI30:MGJ30"/>
    <mergeCell ref="MGK30:MGL30"/>
    <mergeCell ref="MFS30:MFT30"/>
    <mergeCell ref="MFU30:MFV30"/>
    <mergeCell ref="MFW30:MFX30"/>
    <mergeCell ref="MFY30:MFZ30"/>
    <mergeCell ref="MGA30:MGB30"/>
    <mergeCell ref="MFI30:MFJ30"/>
    <mergeCell ref="MFK30:MFL30"/>
    <mergeCell ref="MFM30:MFN30"/>
    <mergeCell ref="MFO30:MFP30"/>
    <mergeCell ref="MFQ30:MFR30"/>
    <mergeCell ref="MEY30:MEZ30"/>
    <mergeCell ref="MFA30:MFB30"/>
    <mergeCell ref="MFC30:MFD30"/>
    <mergeCell ref="MFE30:MFF30"/>
    <mergeCell ref="MFG30:MFH30"/>
    <mergeCell ref="MHQ30:MHR30"/>
    <mergeCell ref="MHS30:MHT30"/>
    <mergeCell ref="MHU30:MHV30"/>
    <mergeCell ref="MHW30:MHX30"/>
    <mergeCell ref="MHY30:MHZ30"/>
    <mergeCell ref="MHG30:MHH30"/>
    <mergeCell ref="MHI30:MHJ30"/>
    <mergeCell ref="MHK30:MHL30"/>
    <mergeCell ref="MHM30:MHN30"/>
    <mergeCell ref="MHO30:MHP30"/>
    <mergeCell ref="MGW30:MGX30"/>
    <mergeCell ref="MGY30:MGZ30"/>
    <mergeCell ref="MHA30:MHB30"/>
    <mergeCell ref="MHC30:MHD30"/>
    <mergeCell ref="MHE30:MHF30"/>
    <mergeCell ref="MGM30:MGN30"/>
    <mergeCell ref="MGO30:MGP30"/>
    <mergeCell ref="MGQ30:MGR30"/>
    <mergeCell ref="MGS30:MGT30"/>
    <mergeCell ref="MGU30:MGV30"/>
    <mergeCell ref="MJE30:MJF30"/>
    <mergeCell ref="MJG30:MJH30"/>
    <mergeCell ref="MJI30:MJJ30"/>
    <mergeCell ref="MJK30:MJL30"/>
    <mergeCell ref="MJM30:MJN30"/>
    <mergeCell ref="MIU30:MIV30"/>
    <mergeCell ref="MIW30:MIX30"/>
    <mergeCell ref="MIY30:MIZ30"/>
    <mergeCell ref="MJA30:MJB30"/>
    <mergeCell ref="MJC30:MJD30"/>
    <mergeCell ref="MIK30:MIL30"/>
    <mergeCell ref="MIM30:MIN30"/>
    <mergeCell ref="MIO30:MIP30"/>
    <mergeCell ref="MIQ30:MIR30"/>
    <mergeCell ref="MIS30:MIT30"/>
    <mergeCell ref="MIA30:MIB30"/>
    <mergeCell ref="MIC30:MID30"/>
    <mergeCell ref="MIE30:MIF30"/>
    <mergeCell ref="MIG30:MIH30"/>
    <mergeCell ref="MII30:MIJ30"/>
    <mergeCell ref="MKS30:MKT30"/>
    <mergeCell ref="MKU30:MKV30"/>
    <mergeCell ref="MKW30:MKX30"/>
    <mergeCell ref="MKY30:MKZ30"/>
    <mergeCell ref="MLA30:MLB30"/>
    <mergeCell ref="MKI30:MKJ30"/>
    <mergeCell ref="MKK30:MKL30"/>
    <mergeCell ref="MKM30:MKN30"/>
    <mergeCell ref="MKO30:MKP30"/>
    <mergeCell ref="MKQ30:MKR30"/>
    <mergeCell ref="MJY30:MJZ30"/>
    <mergeCell ref="MKA30:MKB30"/>
    <mergeCell ref="MKC30:MKD30"/>
    <mergeCell ref="MKE30:MKF30"/>
    <mergeCell ref="MKG30:MKH30"/>
    <mergeCell ref="MJO30:MJP30"/>
    <mergeCell ref="MJQ30:MJR30"/>
    <mergeCell ref="MJS30:MJT30"/>
    <mergeCell ref="MJU30:MJV30"/>
    <mergeCell ref="MJW30:MJX30"/>
    <mergeCell ref="MMG30:MMH30"/>
    <mergeCell ref="MMI30:MMJ30"/>
    <mergeCell ref="MMK30:MML30"/>
    <mergeCell ref="MMM30:MMN30"/>
    <mergeCell ref="MMO30:MMP30"/>
    <mergeCell ref="MLW30:MLX30"/>
    <mergeCell ref="MLY30:MLZ30"/>
    <mergeCell ref="MMA30:MMB30"/>
    <mergeCell ref="MMC30:MMD30"/>
    <mergeCell ref="MME30:MMF30"/>
    <mergeCell ref="MLM30:MLN30"/>
    <mergeCell ref="MLO30:MLP30"/>
    <mergeCell ref="MLQ30:MLR30"/>
    <mergeCell ref="MLS30:MLT30"/>
    <mergeCell ref="MLU30:MLV30"/>
    <mergeCell ref="MLC30:MLD30"/>
    <mergeCell ref="MLE30:MLF30"/>
    <mergeCell ref="MLG30:MLH30"/>
    <mergeCell ref="MLI30:MLJ30"/>
    <mergeCell ref="MLK30:MLL30"/>
    <mergeCell ref="MNU30:MNV30"/>
    <mergeCell ref="MNW30:MNX30"/>
    <mergeCell ref="MNY30:MNZ30"/>
    <mergeCell ref="MOA30:MOB30"/>
    <mergeCell ref="MOC30:MOD30"/>
    <mergeCell ref="MNK30:MNL30"/>
    <mergeCell ref="MNM30:MNN30"/>
    <mergeCell ref="MNO30:MNP30"/>
    <mergeCell ref="MNQ30:MNR30"/>
    <mergeCell ref="MNS30:MNT30"/>
    <mergeCell ref="MNA30:MNB30"/>
    <mergeCell ref="MNC30:MND30"/>
    <mergeCell ref="MNE30:MNF30"/>
    <mergeCell ref="MNG30:MNH30"/>
    <mergeCell ref="MNI30:MNJ30"/>
    <mergeCell ref="MMQ30:MMR30"/>
    <mergeCell ref="MMS30:MMT30"/>
    <mergeCell ref="MMU30:MMV30"/>
    <mergeCell ref="MMW30:MMX30"/>
    <mergeCell ref="MMY30:MMZ30"/>
    <mergeCell ref="MPI30:MPJ30"/>
    <mergeCell ref="MPK30:MPL30"/>
    <mergeCell ref="MPM30:MPN30"/>
    <mergeCell ref="MPO30:MPP30"/>
    <mergeCell ref="MPQ30:MPR30"/>
    <mergeCell ref="MOY30:MOZ30"/>
    <mergeCell ref="MPA30:MPB30"/>
    <mergeCell ref="MPC30:MPD30"/>
    <mergeCell ref="MPE30:MPF30"/>
    <mergeCell ref="MPG30:MPH30"/>
    <mergeCell ref="MOO30:MOP30"/>
    <mergeCell ref="MOQ30:MOR30"/>
    <mergeCell ref="MOS30:MOT30"/>
    <mergeCell ref="MOU30:MOV30"/>
    <mergeCell ref="MOW30:MOX30"/>
    <mergeCell ref="MOE30:MOF30"/>
    <mergeCell ref="MOG30:MOH30"/>
    <mergeCell ref="MOI30:MOJ30"/>
    <mergeCell ref="MOK30:MOL30"/>
    <mergeCell ref="MOM30:MON30"/>
    <mergeCell ref="MQW30:MQX30"/>
    <mergeCell ref="MQY30:MQZ30"/>
    <mergeCell ref="MRA30:MRB30"/>
    <mergeCell ref="MRC30:MRD30"/>
    <mergeCell ref="MRE30:MRF30"/>
    <mergeCell ref="MQM30:MQN30"/>
    <mergeCell ref="MQO30:MQP30"/>
    <mergeCell ref="MQQ30:MQR30"/>
    <mergeCell ref="MQS30:MQT30"/>
    <mergeCell ref="MQU30:MQV30"/>
    <mergeCell ref="MQC30:MQD30"/>
    <mergeCell ref="MQE30:MQF30"/>
    <mergeCell ref="MQG30:MQH30"/>
    <mergeCell ref="MQI30:MQJ30"/>
    <mergeCell ref="MQK30:MQL30"/>
    <mergeCell ref="MPS30:MPT30"/>
    <mergeCell ref="MPU30:MPV30"/>
    <mergeCell ref="MPW30:MPX30"/>
    <mergeCell ref="MPY30:MPZ30"/>
    <mergeCell ref="MQA30:MQB30"/>
    <mergeCell ref="MSK30:MSL30"/>
    <mergeCell ref="MSM30:MSN30"/>
    <mergeCell ref="MSO30:MSP30"/>
    <mergeCell ref="MSQ30:MSR30"/>
    <mergeCell ref="MSS30:MST30"/>
    <mergeCell ref="MSA30:MSB30"/>
    <mergeCell ref="MSC30:MSD30"/>
    <mergeCell ref="MSE30:MSF30"/>
    <mergeCell ref="MSG30:MSH30"/>
    <mergeCell ref="MSI30:MSJ30"/>
    <mergeCell ref="MRQ30:MRR30"/>
    <mergeCell ref="MRS30:MRT30"/>
    <mergeCell ref="MRU30:MRV30"/>
    <mergeCell ref="MRW30:MRX30"/>
    <mergeCell ref="MRY30:MRZ30"/>
    <mergeCell ref="MRG30:MRH30"/>
    <mergeCell ref="MRI30:MRJ30"/>
    <mergeCell ref="MRK30:MRL30"/>
    <mergeCell ref="MRM30:MRN30"/>
    <mergeCell ref="MRO30:MRP30"/>
    <mergeCell ref="MTY30:MTZ30"/>
    <mergeCell ref="MUA30:MUB30"/>
    <mergeCell ref="MUC30:MUD30"/>
    <mergeCell ref="MUE30:MUF30"/>
    <mergeCell ref="MUG30:MUH30"/>
    <mergeCell ref="MTO30:MTP30"/>
    <mergeCell ref="MTQ30:MTR30"/>
    <mergeCell ref="MTS30:MTT30"/>
    <mergeCell ref="MTU30:MTV30"/>
    <mergeCell ref="MTW30:MTX30"/>
    <mergeCell ref="MTE30:MTF30"/>
    <mergeCell ref="MTG30:MTH30"/>
    <mergeCell ref="MTI30:MTJ30"/>
    <mergeCell ref="MTK30:MTL30"/>
    <mergeCell ref="MTM30:MTN30"/>
    <mergeCell ref="MSU30:MSV30"/>
    <mergeCell ref="MSW30:MSX30"/>
    <mergeCell ref="MSY30:MSZ30"/>
    <mergeCell ref="MTA30:MTB30"/>
    <mergeCell ref="MTC30:MTD30"/>
    <mergeCell ref="MVM30:MVN30"/>
    <mergeCell ref="MVO30:MVP30"/>
    <mergeCell ref="MVQ30:MVR30"/>
    <mergeCell ref="MVS30:MVT30"/>
    <mergeCell ref="MVU30:MVV30"/>
    <mergeCell ref="MVC30:MVD30"/>
    <mergeCell ref="MVE30:MVF30"/>
    <mergeCell ref="MVG30:MVH30"/>
    <mergeCell ref="MVI30:MVJ30"/>
    <mergeCell ref="MVK30:MVL30"/>
    <mergeCell ref="MUS30:MUT30"/>
    <mergeCell ref="MUU30:MUV30"/>
    <mergeCell ref="MUW30:MUX30"/>
    <mergeCell ref="MUY30:MUZ30"/>
    <mergeCell ref="MVA30:MVB30"/>
    <mergeCell ref="MUI30:MUJ30"/>
    <mergeCell ref="MUK30:MUL30"/>
    <mergeCell ref="MUM30:MUN30"/>
    <mergeCell ref="MUO30:MUP30"/>
    <mergeCell ref="MUQ30:MUR30"/>
    <mergeCell ref="MXA30:MXB30"/>
    <mergeCell ref="MXC30:MXD30"/>
    <mergeCell ref="MXE30:MXF30"/>
    <mergeCell ref="MXG30:MXH30"/>
    <mergeCell ref="MXI30:MXJ30"/>
    <mergeCell ref="MWQ30:MWR30"/>
    <mergeCell ref="MWS30:MWT30"/>
    <mergeCell ref="MWU30:MWV30"/>
    <mergeCell ref="MWW30:MWX30"/>
    <mergeCell ref="MWY30:MWZ30"/>
    <mergeCell ref="MWG30:MWH30"/>
    <mergeCell ref="MWI30:MWJ30"/>
    <mergeCell ref="MWK30:MWL30"/>
    <mergeCell ref="MWM30:MWN30"/>
    <mergeCell ref="MWO30:MWP30"/>
    <mergeCell ref="MVW30:MVX30"/>
    <mergeCell ref="MVY30:MVZ30"/>
    <mergeCell ref="MWA30:MWB30"/>
    <mergeCell ref="MWC30:MWD30"/>
    <mergeCell ref="MWE30:MWF30"/>
    <mergeCell ref="MYO30:MYP30"/>
    <mergeCell ref="MYQ30:MYR30"/>
    <mergeCell ref="MYS30:MYT30"/>
    <mergeCell ref="MYU30:MYV30"/>
    <mergeCell ref="MYW30:MYX30"/>
    <mergeCell ref="MYE30:MYF30"/>
    <mergeCell ref="MYG30:MYH30"/>
    <mergeCell ref="MYI30:MYJ30"/>
    <mergeCell ref="MYK30:MYL30"/>
    <mergeCell ref="MYM30:MYN30"/>
    <mergeCell ref="MXU30:MXV30"/>
    <mergeCell ref="MXW30:MXX30"/>
    <mergeCell ref="MXY30:MXZ30"/>
    <mergeCell ref="MYA30:MYB30"/>
    <mergeCell ref="MYC30:MYD30"/>
    <mergeCell ref="MXK30:MXL30"/>
    <mergeCell ref="MXM30:MXN30"/>
    <mergeCell ref="MXO30:MXP30"/>
    <mergeCell ref="MXQ30:MXR30"/>
    <mergeCell ref="MXS30:MXT30"/>
    <mergeCell ref="NAC30:NAD30"/>
    <mergeCell ref="NAE30:NAF30"/>
    <mergeCell ref="NAG30:NAH30"/>
    <mergeCell ref="NAI30:NAJ30"/>
    <mergeCell ref="NAK30:NAL30"/>
    <mergeCell ref="MZS30:MZT30"/>
    <mergeCell ref="MZU30:MZV30"/>
    <mergeCell ref="MZW30:MZX30"/>
    <mergeCell ref="MZY30:MZZ30"/>
    <mergeCell ref="NAA30:NAB30"/>
    <mergeCell ref="MZI30:MZJ30"/>
    <mergeCell ref="MZK30:MZL30"/>
    <mergeCell ref="MZM30:MZN30"/>
    <mergeCell ref="MZO30:MZP30"/>
    <mergeCell ref="MZQ30:MZR30"/>
    <mergeCell ref="MYY30:MYZ30"/>
    <mergeCell ref="MZA30:MZB30"/>
    <mergeCell ref="MZC30:MZD30"/>
    <mergeCell ref="MZE30:MZF30"/>
    <mergeCell ref="MZG30:MZH30"/>
    <mergeCell ref="NBQ30:NBR30"/>
    <mergeCell ref="NBS30:NBT30"/>
    <mergeCell ref="NBU30:NBV30"/>
    <mergeCell ref="NBW30:NBX30"/>
    <mergeCell ref="NBY30:NBZ30"/>
    <mergeCell ref="NBG30:NBH30"/>
    <mergeCell ref="NBI30:NBJ30"/>
    <mergeCell ref="NBK30:NBL30"/>
    <mergeCell ref="NBM30:NBN30"/>
    <mergeCell ref="NBO30:NBP30"/>
    <mergeCell ref="NAW30:NAX30"/>
    <mergeCell ref="NAY30:NAZ30"/>
    <mergeCell ref="NBA30:NBB30"/>
    <mergeCell ref="NBC30:NBD30"/>
    <mergeCell ref="NBE30:NBF30"/>
    <mergeCell ref="NAM30:NAN30"/>
    <mergeCell ref="NAO30:NAP30"/>
    <mergeCell ref="NAQ30:NAR30"/>
    <mergeCell ref="NAS30:NAT30"/>
    <mergeCell ref="NAU30:NAV30"/>
    <mergeCell ref="NDE30:NDF30"/>
    <mergeCell ref="NDG30:NDH30"/>
    <mergeCell ref="NDI30:NDJ30"/>
    <mergeCell ref="NDK30:NDL30"/>
    <mergeCell ref="NDM30:NDN30"/>
    <mergeCell ref="NCU30:NCV30"/>
    <mergeCell ref="NCW30:NCX30"/>
    <mergeCell ref="NCY30:NCZ30"/>
    <mergeCell ref="NDA30:NDB30"/>
    <mergeCell ref="NDC30:NDD30"/>
    <mergeCell ref="NCK30:NCL30"/>
    <mergeCell ref="NCM30:NCN30"/>
    <mergeCell ref="NCO30:NCP30"/>
    <mergeCell ref="NCQ30:NCR30"/>
    <mergeCell ref="NCS30:NCT30"/>
    <mergeCell ref="NCA30:NCB30"/>
    <mergeCell ref="NCC30:NCD30"/>
    <mergeCell ref="NCE30:NCF30"/>
    <mergeCell ref="NCG30:NCH30"/>
    <mergeCell ref="NCI30:NCJ30"/>
    <mergeCell ref="NES30:NET30"/>
    <mergeCell ref="NEU30:NEV30"/>
    <mergeCell ref="NEW30:NEX30"/>
    <mergeCell ref="NEY30:NEZ30"/>
    <mergeCell ref="NFA30:NFB30"/>
    <mergeCell ref="NEI30:NEJ30"/>
    <mergeCell ref="NEK30:NEL30"/>
    <mergeCell ref="NEM30:NEN30"/>
    <mergeCell ref="NEO30:NEP30"/>
    <mergeCell ref="NEQ30:NER30"/>
    <mergeCell ref="NDY30:NDZ30"/>
    <mergeCell ref="NEA30:NEB30"/>
    <mergeCell ref="NEC30:NED30"/>
    <mergeCell ref="NEE30:NEF30"/>
    <mergeCell ref="NEG30:NEH30"/>
    <mergeCell ref="NDO30:NDP30"/>
    <mergeCell ref="NDQ30:NDR30"/>
    <mergeCell ref="NDS30:NDT30"/>
    <mergeCell ref="NDU30:NDV30"/>
    <mergeCell ref="NDW30:NDX30"/>
    <mergeCell ref="NGG30:NGH30"/>
    <mergeCell ref="NGI30:NGJ30"/>
    <mergeCell ref="NGK30:NGL30"/>
    <mergeCell ref="NGM30:NGN30"/>
    <mergeCell ref="NGO30:NGP30"/>
    <mergeCell ref="NFW30:NFX30"/>
    <mergeCell ref="NFY30:NFZ30"/>
    <mergeCell ref="NGA30:NGB30"/>
    <mergeCell ref="NGC30:NGD30"/>
    <mergeCell ref="NGE30:NGF30"/>
    <mergeCell ref="NFM30:NFN30"/>
    <mergeCell ref="NFO30:NFP30"/>
    <mergeCell ref="NFQ30:NFR30"/>
    <mergeCell ref="NFS30:NFT30"/>
    <mergeCell ref="NFU30:NFV30"/>
    <mergeCell ref="NFC30:NFD30"/>
    <mergeCell ref="NFE30:NFF30"/>
    <mergeCell ref="NFG30:NFH30"/>
    <mergeCell ref="NFI30:NFJ30"/>
    <mergeCell ref="NFK30:NFL30"/>
    <mergeCell ref="NHU30:NHV30"/>
    <mergeCell ref="NHW30:NHX30"/>
    <mergeCell ref="NHY30:NHZ30"/>
    <mergeCell ref="NIA30:NIB30"/>
    <mergeCell ref="NIC30:NID30"/>
    <mergeCell ref="NHK30:NHL30"/>
    <mergeCell ref="NHM30:NHN30"/>
    <mergeCell ref="NHO30:NHP30"/>
    <mergeCell ref="NHQ30:NHR30"/>
    <mergeCell ref="NHS30:NHT30"/>
    <mergeCell ref="NHA30:NHB30"/>
    <mergeCell ref="NHC30:NHD30"/>
    <mergeCell ref="NHE30:NHF30"/>
    <mergeCell ref="NHG30:NHH30"/>
    <mergeCell ref="NHI30:NHJ30"/>
    <mergeCell ref="NGQ30:NGR30"/>
    <mergeCell ref="NGS30:NGT30"/>
    <mergeCell ref="NGU30:NGV30"/>
    <mergeCell ref="NGW30:NGX30"/>
    <mergeCell ref="NGY30:NGZ30"/>
    <mergeCell ref="NJI30:NJJ30"/>
    <mergeCell ref="NJK30:NJL30"/>
    <mergeCell ref="NJM30:NJN30"/>
    <mergeCell ref="NJO30:NJP30"/>
    <mergeCell ref="NJQ30:NJR30"/>
    <mergeCell ref="NIY30:NIZ30"/>
    <mergeCell ref="NJA30:NJB30"/>
    <mergeCell ref="NJC30:NJD30"/>
    <mergeCell ref="NJE30:NJF30"/>
    <mergeCell ref="NJG30:NJH30"/>
    <mergeCell ref="NIO30:NIP30"/>
    <mergeCell ref="NIQ30:NIR30"/>
    <mergeCell ref="NIS30:NIT30"/>
    <mergeCell ref="NIU30:NIV30"/>
    <mergeCell ref="NIW30:NIX30"/>
    <mergeCell ref="NIE30:NIF30"/>
    <mergeCell ref="NIG30:NIH30"/>
    <mergeCell ref="NII30:NIJ30"/>
    <mergeCell ref="NIK30:NIL30"/>
    <mergeCell ref="NIM30:NIN30"/>
    <mergeCell ref="NKW30:NKX30"/>
    <mergeCell ref="NKY30:NKZ30"/>
    <mergeCell ref="NLA30:NLB30"/>
    <mergeCell ref="NLC30:NLD30"/>
    <mergeCell ref="NLE30:NLF30"/>
    <mergeCell ref="NKM30:NKN30"/>
    <mergeCell ref="NKO30:NKP30"/>
    <mergeCell ref="NKQ30:NKR30"/>
    <mergeCell ref="NKS30:NKT30"/>
    <mergeCell ref="NKU30:NKV30"/>
    <mergeCell ref="NKC30:NKD30"/>
    <mergeCell ref="NKE30:NKF30"/>
    <mergeCell ref="NKG30:NKH30"/>
    <mergeCell ref="NKI30:NKJ30"/>
    <mergeCell ref="NKK30:NKL30"/>
    <mergeCell ref="NJS30:NJT30"/>
    <mergeCell ref="NJU30:NJV30"/>
    <mergeCell ref="NJW30:NJX30"/>
    <mergeCell ref="NJY30:NJZ30"/>
    <mergeCell ref="NKA30:NKB30"/>
    <mergeCell ref="NMK30:NML30"/>
    <mergeCell ref="NMM30:NMN30"/>
    <mergeCell ref="NMO30:NMP30"/>
    <mergeCell ref="NMQ30:NMR30"/>
    <mergeCell ref="NMS30:NMT30"/>
    <mergeCell ref="NMA30:NMB30"/>
    <mergeCell ref="NMC30:NMD30"/>
    <mergeCell ref="NME30:NMF30"/>
    <mergeCell ref="NMG30:NMH30"/>
    <mergeCell ref="NMI30:NMJ30"/>
    <mergeCell ref="NLQ30:NLR30"/>
    <mergeCell ref="NLS30:NLT30"/>
    <mergeCell ref="NLU30:NLV30"/>
    <mergeCell ref="NLW30:NLX30"/>
    <mergeCell ref="NLY30:NLZ30"/>
    <mergeCell ref="NLG30:NLH30"/>
    <mergeCell ref="NLI30:NLJ30"/>
    <mergeCell ref="NLK30:NLL30"/>
    <mergeCell ref="NLM30:NLN30"/>
    <mergeCell ref="NLO30:NLP30"/>
    <mergeCell ref="NNY30:NNZ30"/>
    <mergeCell ref="NOA30:NOB30"/>
    <mergeCell ref="NOC30:NOD30"/>
    <mergeCell ref="NOE30:NOF30"/>
    <mergeCell ref="NOG30:NOH30"/>
    <mergeCell ref="NNO30:NNP30"/>
    <mergeCell ref="NNQ30:NNR30"/>
    <mergeCell ref="NNS30:NNT30"/>
    <mergeCell ref="NNU30:NNV30"/>
    <mergeCell ref="NNW30:NNX30"/>
    <mergeCell ref="NNE30:NNF30"/>
    <mergeCell ref="NNG30:NNH30"/>
    <mergeCell ref="NNI30:NNJ30"/>
    <mergeCell ref="NNK30:NNL30"/>
    <mergeCell ref="NNM30:NNN30"/>
    <mergeCell ref="NMU30:NMV30"/>
    <mergeCell ref="NMW30:NMX30"/>
    <mergeCell ref="NMY30:NMZ30"/>
    <mergeCell ref="NNA30:NNB30"/>
    <mergeCell ref="NNC30:NND30"/>
    <mergeCell ref="NPM30:NPN30"/>
    <mergeCell ref="NPO30:NPP30"/>
    <mergeCell ref="NPQ30:NPR30"/>
    <mergeCell ref="NPS30:NPT30"/>
    <mergeCell ref="NPU30:NPV30"/>
    <mergeCell ref="NPC30:NPD30"/>
    <mergeCell ref="NPE30:NPF30"/>
    <mergeCell ref="NPG30:NPH30"/>
    <mergeCell ref="NPI30:NPJ30"/>
    <mergeCell ref="NPK30:NPL30"/>
    <mergeCell ref="NOS30:NOT30"/>
    <mergeCell ref="NOU30:NOV30"/>
    <mergeCell ref="NOW30:NOX30"/>
    <mergeCell ref="NOY30:NOZ30"/>
    <mergeCell ref="NPA30:NPB30"/>
    <mergeCell ref="NOI30:NOJ30"/>
    <mergeCell ref="NOK30:NOL30"/>
    <mergeCell ref="NOM30:NON30"/>
    <mergeCell ref="NOO30:NOP30"/>
    <mergeCell ref="NOQ30:NOR30"/>
    <mergeCell ref="NRA30:NRB30"/>
    <mergeCell ref="NRC30:NRD30"/>
    <mergeCell ref="NRE30:NRF30"/>
    <mergeCell ref="NRG30:NRH30"/>
    <mergeCell ref="NRI30:NRJ30"/>
    <mergeCell ref="NQQ30:NQR30"/>
    <mergeCell ref="NQS30:NQT30"/>
    <mergeCell ref="NQU30:NQV30"/>
    <mergeCell ref="NQW30:NQX30"/>
    <mergeCell ref="NQY30:NQZ30"/>
    <mergeCell ref="NQG30:NQH30"/>
    <mergeCell ref="NQI30:NQJ30"/>
    <mergeCell ref="NQK30:NQL30"/>
    <mergeCell ref="NQM30:NQN30"/>
    <mergeCell ref="NQO30:NQP30"/>
    <mergeCell ref="NPW30:NPX30"/>
    <mergeCell ref="NPY30:NPZ30"/>
    <mergeCell ref="NQA30:NQB30"/>
    <mergeCell ref="NQC30:NQD30"/>
    <mergeCell ref="NQE30:NQF30"/>
    <mergeCell ref="NSO30:NSP30"/>
    <mergeCell ref="NSQ30:NSR30"/>
    <mergeCell ref="NSS30:NST30"/>
    <mergeCell ref="NSU30:NSV30"/>
    <mergeCell ref="NSW30:NSX30"/>
    <mergeCell ref="NSE30:NSF30"/>
    <mergeCell ref="NSG30:NSH30"/>
    <mergeCell ref="NSI30:NSJ30"/>
    <mergeCell ref="NSK30:NSL30"/>
    <mergeCell ref="NSM30:NSN30"/>
    <mergeCell ref="NRU30:NRV30"/>
    <mergeCell ref="NRW30:NRX30"/>
    <mergeCell ref="NRY30:NRZ30"/>
    <mergeCell ref="NSA30:NSB30"/>
    <mergeCell ref="NSC30:NSD30"/>
    <mergeCell ref="NRK30:NRL30"/>
    <mergeCell ref="NRM30:NRN30"/>
    <mergeCell ref="NRO30:NRP30"/>
    <mergeCell ref="NRQ30:NRR30"/>
    <mergeCell ref="NRS30:NRT30"/>
    <mergeCell ref="NUC30:NUD30"/>
    <mergeCell ref="NUE30:NUF30"/>
    <mergeCell ref="NUG30:NUH30"/>
    <mergeCell ref="NUI30:NUJ30"/>
    <mergeCell ref="NUK30:NUL30"/>
    <mergeCell ref="NTS30:NTT30"/>
    <mergeCell ref="NTU30:NTV30"/>
    <mergeCell ref="NTW30:NTX30"/>
    <mergeCell ref="NTY30:NTZ30"/>
    <mergeCell ref="NUA30:NUB30"/>
    <mergeCell ref="NTI30:NTJ30"/>
    <mergeCell ref="NTK30:NTL30"/>
    <mergeCell ref="NTM30:NTN30"/>
    <mergeCell ref="NTO30:NTP30"/>
    <mergeCell ref="NTQ30:NTR30"/>
    <mergeCell ref="NSY30:NSZ30"/>
    <mergeCell ref="NTA30:NTB30"/>
    <mergeCell ref="NTC30:NTD30"/>
    <mergeCell ref="NTE30:NTF30"/>
    <mergeCell ref="NTG30:NTH30"/>
    <mergeCell ref="NVQ30:NVR30"/>
    <mergeCell ref="NVS30:NVT30"/>
    <mergeCell ref="NVU30:NVV30"/>
    <mergeCell ref="NVW30:NVX30"/>
    <mergeCell ref="NVY30:NVZ30"/>
    <mergeCell ref="NVG30:NVH30"/>
    <mergeCell ref="NVI30:NVJ30"/>
    <mergeCell ref="NVK30:NVL30"/>
    <mergeCell ref="NVM30:NVN30"/>
    <mergeCell ref="NVO30:NVP30"/>
    <mergeCell ref="NUW30:NUX30"/>
    <mergeCell ref="NUY30:NUZ30"/>
    <mergeCell ref="NVA30:NVB30"/>
    <mergeCell ref="NVC30:NVD30"/>
    <mergeCell ref="NVE30:NVF30"/>
    <mergeCell ref="NUM30:NUN30"/>
    <mergeCell ref="NUO30:NUP30"/>
    <mergeCell ref="NUQ30:NUR30"/>
    <mergeCell ref="NUS30:NUT30"/>
    <mergeCell ref="NUU30:NUV30"/>
    <mergeCell ref="NXE30:NXF30"/>
    <mergeCell ref="NXG30:NXH30"/>
    <mergeCell ref="NXI30:NXJ30"/>
    <mergeCell ref="NXK30:NXL30"/>
    <mergeCell ref="NXM30:NXN30"/>
    <mergeCell ref="NWU30:NWV30"/>
    <mergeCell ref="NWW30:NWX30"/>
    <mergeCell ref="NWY30:NWZ30"/>
    <mergeCell ref="NXA30:NXB30"/>
    <mergeCell ref="NXC30:NXD30"/>
    <mergeCell ref="NWK30:NWL30"/>
    <mergeCell ref="NWM30:NWN30"/>
    <mergeCell ref="NWO30:NWP30"/>
    <mergeCell ref="NWQ30:NWR30"/>
    <mergeCell ref="NWS30:NWT30"/>
    <mergeCell ref="NWA30:NWB30"/>
    <mergeCell ref="NWC30:NWD30"/>
    <mergeCell ref="NWE30:NWF30"/>
    <mergeCell ref="NWG30:NWH30"/>
    <mergeCell ref="NWI30:NWJ30"/>
    <mergeCell ref="NYS30:NYT30"/>
    <mergeCell ref="NYU30:NYV30"/>
    <mergeCell ref="NYW30:NYX30"/>
    <mergeCell ref="NYY30:NYZ30"/>
    <mergeCell ref="NZA30:NZB30"/>
    <mergeCell ref="NYI30:NYJ30"/>
    <mergeCell ref="NYK30:NYL30"/>
    <mergeCell ref="NYM30:NYN30"/>
    <mergeCell ref="NYO30:NYP30"/>
    <mergeCell ref="NYQ30:NYR30"/>
    <mergeCell ref="NXY30:NXZ30"/>
    <mergeCell ref="NYA30:NYB30"/>
    <mergeCell ref="NYC30:NYD30"/>
    <mergeCell ref="NYE30:NYF30"/>
    <mergeCell ref="NYG30:NYH30"/>
    <mergeCell ref="NXO30:NXP30"/>
    <mergeCell ref="NXQ30:NXR30"/>
    <mergeCell ref="NXS30:NXT30"/>
    <mergeCell ref="NXU30:NXV30"/>
    <mergeCell ref="NXW30:NXX30"/>
    <mergeCell ref="OAG30:OAH30"/>
    <mergeCell ref="OAI30:OAJ30"/>
    <mergeCell ref="OAK30:OAL30"/>
    <mergeCell ref="OAM30:OAN30"/>
    <mergeCell ref="OAO30:OAP30"/>
    <mergeCell ref="NZW30:NZX30"/>
    <mergeCell ref="NZY30:NZZ30"/>
    <mergeCell ref="OAA30:OAB30"/>
    <mergeCell ref="OAC30:OAD30"/>
    <mergeCell ref="OAE30:OAF30"/>
    <mergeCell ref="NZM30:NZN30"/>
    <mergeCell ref="NZO30:NZP30"/>
    <mergeCell ref="NZQ30:NZR30"/>
    <mergeCell ref="NZS30:NZT30"/>
    <mergeCell ref="NZU30:NZV30"/>
    <mergeCell ref="NZC30:NZD30"/>
    <mergeCell ref="NZE30:NZF30"/>
    <mergeCell ref="NZG30:NZH30"/>
    <mergeCell ref="NZI30:NZJ30"/>
    <mergeCell ref="NZK30:NZL30"/>
    <mergeCell ref="OBU30:OBV30"/>
    <mergeCell ref="OBW30:OBX30"/>
    <mergeCell ref="OBY30:OBZ30"/>
    <mergeCell ref="OCA30:OCB30"/>
    <mergeCell ref="OCC30:OCD30"/>
    <mergeCell ref="OBK30:OBL30"/>
    <mergeCell ref="OBM30:OBN30"/>
    <mergeCell ref="OBO30:OBP30"/>
    <mergeCell ref="OBQ30:OBR30"/>
    <mergeCell ref="OBS30:OBT30"/>
    <mergeCell ref="OBA30:OBB30"/>
    <mergeCell ref="OBC30:OBD30"/>
    <mergeCell ref="OBE30:OBF30"/>
    <mergeCell ref="OBG30:OBH30"/>
    <mergeCell ref="OBI30:OBJ30"/>
    <mergeCell ref="OAQ30:OAR30"/>
    <mergeCell ref="OAS30:OAT30"/>
    <mergeCell ref="OAU30:OAV30"/>
    <mergeCell ref="OAW30:OAX30"/>
    <mergeCell ref="OAY30:OAZ30"/>
    <mergeCell ref="ODI30:ODJ30"/>
    <mergeCell ref="ODK30:ODL30"/>
    <mergeCell ref="ODM30:ODN30"/>
    <mergeCell ref="ODO30:ODP30"/>
    <mergeCell ref="ODQ30:ODR30"/>
    <mergeCell ref="OCY30:OCZ30"/>
    <mergeCell ref="ODA30:ODB30"/>
    <mergeCell ref="ODC30:ODD30"/>
    <mergeCell ref="ODE30:ODF30"/>
    <mergeCell ref="ODG30:ODH30"/>
    <mergeCell ref="OCO30:OCP30"/>
    <mergeCell ref="OCQ30:OCR30"/>
    <mergeCell ref="OCS30:OCT30"/>
    <mergeCell ref="OCU30:OCV30"/>
    <mergeCell ref="OCW30:OCX30"/>
    <mergeCell ref="OCE30:OCF30"/>
    <mergeCell ref="OCG30:OCH30"/>
    <mergeCell ref="OCI30:OCJ30"/>
    <mergeCell ref="OCK30:OCL30"/>
    <mergeCell ref="OCM30:OCN30"/>
    <mergeCell ref="OEW30:OEX30"/>
    <mergeCell ref="OEY30:OEZ30"/>
    <mergeCell ref="OFA30:OFB30"/>
    <mergeCell ref="OFC30:OFD30"/>
    <mergeCell ref="OFE30:OFF30"/>
    <mergeCell ref="OEM30:OEN30"/>
    <mergeCell ref="OEO30:OEP30"/>
    <mergeCell ref="OEQ30:OER30"/>
    <mergeCell ref="OES30:OET30"/>
    <mergeCell ref="OEU30:OEV30"/>
    <mergeCell ref="OEC30:OED30"/>
    <mergeCell ref="OEE30:OEF30"/>
    <mergeCell ref="OEG30:OEH30"/>
    <mergeCell ref="OEI30:OEJ30"/>
    <mergeCell ref="OEK30:OEL30"/>
    <mergeCell ref="ODS30:ODT30"/>
    <mergeCell ref="ODU30:ODV30"/>
    <mergeCell ref="ODW30:ODX30"/>
    <mergeCell ref="ODY30:ODZ30"/>
    <mergeCell ref="OEA30:OEB30"/>
    <mergeCell ref="OGK30:OGL30"/>
    <mergeCell ref="OGM30:OGN30"/>
    <mergeCell ref="OGO30:OGP30"/>
    <mergeCell ref="OGQ30:OGR30"/>
    <mergeCell ref="OGS30:OGT30"/>
    <mergeCell ref="OGA30:OGB30"/>
    <mergeCell ref="OGC30:OGD30"/>
    <mergeCell ref="OGE30:OGF30"/>
    <mergeCell ref="OGG30:OGH30"/>
    <mergeCell ref="OGI30:OGJ30"/>
    <mergeCell ref="OFQ30:OFR30"/>
    <mergeCell ref="OFS30:OFT30"/>
    <mergeCell ref="OFU30:OFV30"/>
    <mergeCell ref="OFW30:OFX30"/>
    <mergeCell ref="OFY30:OFZ30"/>
    <mergeCell ref="OFG30:OFH30"/>
    <mergeCell ref="OFI30:OFJ30"/>
    <mergeCell ref="OFK30:OFL30"/>
    <mergeCell ref="OFM30:OFN30"/>
    <mergeCell ref="OFO30:OFP30"/>
    <mergeCell ref="OHY30:OHZ30"/>
    <mergeCell ref="OIA30:OIB30"/>
    <mergeCell ref="OIC30:OID30"/>
    <mergeCell ref="OIE30:OIF30"/>
    <mergeCell ref="OIG30:OIH30"/>
    <mergeCell ref="OHO30:OHP30"/>
    <mergeCell ref="OHQ30:OHR30"/>
    <mergeCell ref="OHS30:OHT30"/>
    <mergeCell ref="OHU30:OHV30"/>
    <mergeCell ref="OHW30:OHX30"/>
    <mergeCell ref="OHE30:OHF30"/>
    <mergeCell ref="OHG30:OHH30"/>
    <mergeCell ref="OHI30:OHJ30"/>
    <mergeCell ref="OHK30:OHL30"/>
    <mergeCell ref="OHM30:OHN30"/>
    <mergeCell ref="OGU30:OGV30"/>
    <mergeCell ref="OGW30:OGX30"/>
    <mergeCell ref="OGY30:OGZ30"/>
    <mergeCell ref="OHA30:OHB30"/>
    <mergeCell ref="OHC30:OHD30"/>
    <mergeCell ref="OJM30:OJN30"/>
    <mergeCell ref="OJO30:OJP30"/>
    <mergeCell ref="OJQ30:OJR30"/>
    <mergeCell ref="OJS30:OJT30"/>
    <mergeCell ref="OJU30:OJV30"/>
    <mergeCell ref="OJC30:OJD30"/>
    <mergeCell ref="OJE30:OJF30"/>
    <mergeCell ref="OJG30:OJH30"/>
    <mergeCell ref="OJI30:OJJ30"/>
    <mergeCell ref="OJK30:OJL30"/>
    <mergeCell ref="OIS30:OIT30"/>
    <mergeCell ref="OIU30:OIV30"/>
    <mergeCell ref="OIW30:OIX30"/>
    <mergeCell ref="OIY30:OIZ30"/>
    <mergeCell ref="OJA30:OJB30"/>
    <mergeCell ref="OII30:OIJ30"/>
    <mergeCell ref="OIK30:OIL30"/>
    <mergeCell ref="OIM30:OIN30"/>
    <mergeCell ref="OIO30:OIP30"/>
    <mergeCell ref="OIQ30:OIR30"/>
    <mergeCell ref="OLA30:OLB30"/>
    <mergeCell ref="OLC30:OLD30"/>
    <mergeCell ref="OLE30:OLF30"/>
    <mergeCell ref="OLG30:OLH30"/>
    <mergeCell ref="OLI30:OLJ30"/>
    <mergeCell ref="OKQ30:OKR30"/>
    <mergeCell ref="OKS30:OKT30"/>
    <mergeCell ref="OKU30:OKV30"/>
    <mergeCell ref="OKW30:OKX30"/>
    <mergeCell ref="OKY30:OKZ30"/>
    <mergeCell ref="OKG30:OKH30"/>
    <mergeCell ref="OKI30:OKJ30"/>
    <mergeCell ref="OKK30:OKL30"/>
    <mergeCell ref="OKM30:OKN30"/>
    <mergeCell ref="OKO30:OKP30"/>
    <mergeCell ref="OJW30:OJX30"/>
    <mergeCell ref="OJY30:OJZ30"/>
    <mergeCell ref="OKA30:OKB30"/>
    <mergeCell ref="OKC30:OKD30"/>
    <mergeCell ref="OKE30:OKF30"/>
    <mergeCell ref="OMO30:OMP30"/>
    <mergeCell ref="OMQ30:OMR30"/>
    <mergeCell ref="OMS30:OMT30"/>
    <mergeCell ref="OMU30:OMV30"/>
    <mergeCell ref="OMW30:OMX30"/>
    <mergeCell ref="OME30:OMF30"/>
    <mergeCell ref="OMG30:OMH30"/>
    <mergeCell ref="OMI30:OMJ30"/>
    <mergeCell ref="OMK30:OML30"/>
    <mergeCell ref="OMM30:OMN30"/>
    <mergeCell ref="OLU30:OLV30"/>
    <mergeCell ref="OLW30:OLX30"/>
    <mergeCell ref="OLY30:OLZ30"/>
    <mergeCell ref="OMA30:OMB30"/>
    <mergeCell ref="OMC30:OMD30"/>
    <mergeCell ref="OLK30:OLL30"/>
    <mergeCell ref="OLM30:OLN30"/>
    <mergeCell ref="OLO30:OLP30"/>
    <mergeCell ref="OLQ30:OLR30"/>
    <mergeCell ref="OLS30:OLT30"/>
    <mergeCell ref="OOC30:OOD30"/>
    <mergeCell ref="OOE30:OOF30"/>
    <mergeCell ref="OOG30:OOH30"/>
    <mergeCell ref="OOI30:OOJ30"/>
    <mergeCell ref="OOK30:OOL30"/>
    <mergeCell ref="ONS30:ONT30"/>
    <mergeCell ref="ONU30:ONV30"/>
    <mergeCell ref="ONW30:ONX30"/>
    <mergeCell ref="ONY30:ONZ30"/>
    <mergeCell ref="OOA30:OOB30"/>
    <mergeCell ref="ONI30:ONJ30"/>
    <mergeCell ref="ONK30:ONL30"/>
    <mergeCell ref="ONM30:ONN30"/>
    <mergeCell ref="ONO30:ONP30"/>
    <mergeCell ref="ONQ30:ONR30"/>
    <mergeCell ref="OMY30:OMZ30"/>
    <mergeCell ref="ONA30:ONB30"/>
    <mergeCell ref="ONC30:OND30"/>
    <mergeCell ref="ONE30:ONF30"/>
    <mergeCell ref="ONG30:ONH30"/>
    <mergeCell ref="OPQ30:OPR30"/>
    <mergeCell ref="OPS30:OPT30"/>
    <mergeCell ref="OPU30:OPV30"/>
    <mergeCell ref="OPW30:OPX30"/>
    <mergeCell ref="OPY30:OPZ30"/>
    <mergeCell ref="OPG30:OPH30"/>
    <mergeCell ref="OPI30:OPJ30"/>
    <mergeCell ref="OPK30:OPL30"/>
    <mergeCell ref="OPM30:OPN30"/>
    <mergeCell ref="OPO30:OPP30"/>
    <mergeCell ref="OOW30:OOX30"/>
    <mergeCell ref="OOY30:OOZ30"/>
    <mergeCell ref="OPA30:OPB30"/>
    <mergeCell ref="OPC30:OPD30"/>
    <mergeCell ref="OPE30:OPF30"/>
    <mergeCell ref="OOM30:OON30"/>
    <mergeCell ref="OOO30:OOP30"/>
    <mergeCell ref="OOQ30:OOR30"/>
    <mergeCell ref="OOS30:OOT30"/>
    <mergeCell ref="OOU30:OOV30"/>
    <mergeCell ref="ORE30:ORF30"/>
    <mergeCell ref="ORG30:ORH30"/>
    <mergeCell ref="ORI30:ORJ30"/>
    <mergeCell ref="ORK30:ORL30"/>
    <mergeCell ref="ORM30:ORN30"/>
    <mergeCell ref="OQU30:OQV30"/>
    <mergeCell ref="OQW30:OQX30"/>
    <mergeCell ref="OQY30:OQZ30"/>
    <mergeCell ref="ORA30:ORB30"/>
    <mergeCell ref="ORC30:ORD30"/>
    <mergeCell ref="OQK30:OQL30"/>
    <mergeCell ref="OQM30:OQN30"/>
    <mergeCell ref="OQO30:OQP30"/>
    <mergeCell ref="OQQ30:OQR30"/>
    <mergeCell ref="OQS30:OQT30"/>
    <mergeCell ref="OQA30:OQB30"/>
    <mergeCell ref="OQC30:OQD30"/>
    <mergeCell ref="OQE30:OQF30"/>
    <mergeCell ref="OQG30:OQH30"/>
    <mergeCell ref="OQI30:OQJ30"/>
    <mergeCell ref="OSS30:OST30"/>
    <mergeCell ref="OSU30:OSV30"/>
    <mergeCell ref="OSW30:OSX30"/>
    <mergeCell ref="OSY30:OSZ30"/>
    <mergeCell ref="OTA30:OTB30"/>
    <mergeCell ref="OSI30:OSJ30"/>
    <mergeCell ref="OSK30:OSL30"/>
    <mergeCell ref="OSM30:OSN30"/>
    <mergeCell ref="OSO30:OSP30"/>
    <mergeCell ref="OSQ30:OSR30"/>
    <mergeCell ref="ORY30:ORZ30"/>
    <mergeCell ref="OSA30:OSB30"/>
    <mergeCell ref="OSC30:OSD30"/>
    <mergeCell ref="OSE30:OSF30"/>
    <mergeCell ref="OSG30:OSH30"/>
    <mergeCell ref="ORO30:ORP30"/>
    <mergeCell ref="ORQ30:ORR30"/>
    <mergeCell ref="ORS30:ORT30"/>
    <mergeCell ref="ORU30:ORV30"/>
    <mergeCell ref="ORW30:ORX30"/>
    <mergeCell ref="OUG30:OUH30"/>
    <mergeCell ref="OUI30:OUJ30"/>
    <mergeCell ref="OUK30:OUL30"/>
    <mergeCell ref="OUM30:OUN30"/>
    <mergeCell ref="OUO30:OUP30"/>
    <mergeCell ref="OTW30:OTX30"/>
    <mergeCell ref="OTY30:OTZ30"/>
    <mergeCell ref="OUA30:OUB30"/>
    <mergeCell ref="OUC30:OUD30"/>
    <mergeCell ref="OUE30:OUF30"/>
    <mergeCell ref="OTM30:OTN30"/>
    <mergeCell ref="OTO30:OTP30"/>
    <mergeCell ref="OTQ30:OTR30"/>
    <mergeCell ref="OTS30:OTT30"/>
    <mergeCell ref="OTU30:OTV30"/>
    <mergeCell ref="OTC30:OTD30"/>
    <mergeCell ref="OTE30:OTF30"/>
    <mergeCell ref="OTG30:OTH30"/>
    <mergeCell ref="OTI30:OTJ30"/>
    <mergeCell ref="OTK30:OTL30"/>
    <mergeCell ref="OVU30:OVV30"/>
    <mergeCell ref="OVW30:OVX30"/>
    <mergeCell ref="OVY30:OVZ30"/>
    <mergeCell ref="OWA30:OWB30"/>
    <mergeCell ref="OWC30:OWD30"/>
    <mergeCell ref="OVK30:OVL30"/>
    <mergeCell ref="OVM30:OVN30"/>
    <mergeCell ref="OVO30:OVP30"/>
    <mergeCell ref="OVQ30:OVR30"/>
    <mergeCell ref="OVS30:OVT30"/>
    <mergeCell ref="OVA30:OVB30"/>
    <mergeCell ref="OVC30:OVD30"/>
    <mergeCell ref="OVE30:OVF30"/>
    <mergeCell ref="OVG30:OVH30"/>
    <mergeCell ref="OVI30:OVJ30"/>
    <mergeCell ref="OUQ30:OUR30"/>
    <mergeCell ref="OUS30:OUT30"/>
    <mergeCell ref="OUU30:OUV30"/>
    <mergeCell ref="OUW30:OUX30"/>
    <mergeCell ref="OUY30:OUZ30"/>
    <mergeCell ref="OXI30:OXJ30"/>
    <mergeCell ref="OXK30:OXL30"/>
    <mergeCell ref="OXM30:OXN30"/>
    <mergeCell ref="OXO30:OXP30"/>
    <mergeCell ref="OXQ30:OXR30"/>
    <mergeCell ref="OWY30:OWZ30"/>
    <mergeCell ref="OXA30:OXB30"/>
    <mergeCell ref="OXC30:OXD30"/>
    <mergeCell ref="OXE30:OXF30"/>
    <mergeCell ref="OXG30:OXH30"/>
    <mergeCell ref="OWO30:OWP30"/>
    <mergeCell ref="OWQ30:OWR30"/>
    <mergeCell ref="OWS30:OWT30"/>
    <mergeCell ref="OWU30:OWV30"/>
    <mergeCell ref="OWW30:OWX30"/>
    <mergeCell ref="OWE30:OWF30"/>
    <mergeCell ref="OWG30:OWH30"/>
    <mergeCell ref="OWI30:OWJ30"/>
    <mergeCell ref="OWK30:OWL30"/>
    <mergeCell ref="OWM30:OWN30"/>
    <mergeCell ref="OYW30:OYX30"/>
    <mergeCell ref="OYY30:OYZ30"/>
    <mergeCell ref="OZA30:OZB30"/>
    <mergeCell ref="OZC30:OZD30"/>
    <mergeCell ref="OZE30:OZF30"/>
    <mergeCell ref="OYM30:OYN30"/>
    <mergeCell ref="OYO30:OYP30"/>
    <mergeCell ref="OYQ30:OYR30"/>
    <mergeCell ref="OYS30:OYT30"/>
    <mergeCell ref="OYU30:OYV30"/>
    <mergeCell ref="OYC30:OYD30"/>
    <mergeCell ref="OYE30:OYF30"/>
    <mergeCell ref="OYG30:OYH30"/>
    <mergeCell ref="OYI30:OYJ30"/>
    <mergeCell ref="OYK30:OYL30"/>
    <mergeCell ref="OXS30:OXT30"/>
    <mergeCell ref="OXU30:OXV30"/>
    <mergeCell ref="OXW30:OXX30"/>
    <mergeCell ref="OXY30:OXZ30"/>
    <mergeCell ref="OYA30:OYB30"/>
    <mergeCell ref="PAK30:PAL30"/>
    <mergeCell ref="PAM30:PAN30"/>
    <mergeCell ref="PAO30:PAP30"/>
    <mergeCell ref="PAQ30:PAR30"/>
    <mergeCell ref="PAS30:PAT30"/>
    <mergeCell ref="PAA30:PAB30"/>
    <mergeCell ref="PAC30:PAD30"/>
    <mergeCell ref="PAE30:PAF30"/>
    <mergeCell ref="PAG30:PAH30"/>
    <mergeCell ref="PAI30:PAJ30"/>
    <mergeCell ref="OZQ30:OZR30"/>
    <mergeCell ref="OZS30:OZT30"/>
    <mergeCell ref="OZU30:OZV30"/>
    <mergeCell ref="OZW30:OZX30"/>
    <mergeCell ref="OZY30:OZZ30"/>
    <mergeCell ref="OZG30:OZH30"/>
    <mergeCell ref="OZI30:OZJ30"/>
    <mergeCell ref="OZK30:OZL30"/>
    <mergeCell ref="OZM30:OZN30"/>
    <mergeCell ref="OZO30:OZP30"/>
    <mergeCell ref="PBY30:PBZ30"/>
    <mergeCell ref="PCA30:PCB30"/>
    <mergeCell ref="PCC30:PCD30"/>
    <mergeCell ref="PCE30:PCF30"/>
    <mergeCell ref="PCG30:PCH30"/>
    <mergeCell ref="PBO30:PBP30"/>
    <mergeCell ref="PBQ30:PBR30"/>
    <mergeCell ref="PBS30:PBT30"/>
    <mergeCell ref="PBU30:PBV30"/>
    <mergeCell ref="PBW30:PBX30"/>
    <mergeCell ref="PBE30:PBF30"/>
    <mergeCell ref="PBG30:PBH30"/>
    <mergeCell ref="PBI30:PBJ30"/>
    <mergeCell ref="PBK30:PBL30"/>
    <mergeCell ref="PBM30:PBN30"/>
    <mergeCell ref="PAU30:PAV30"/>
    <mergeCell ref="PAW30:PAX30"/>
    <mergeCell ref="PAY30:PAZ30"/>
    <mergeCell ref="PBA30:PBB30"/>
    <mergeCell ref="PBC30:PBD30"/>
    <mergeCell ref="PDM30:PDN30"/>
    <mergeCell ref="PDO30:PDP30"/>
    <mergeCell ref="PDQ30:PDR30"/>
    <mergeCell ref="PDS30:PDT30"/>
    <mergeCell ref="PDU30:PDV30"/>
    <mergeCell ref="PDC30:PDD30"/>
    <mergeCell ref="PDE30:PDF30"/>
    <mergeCell ref="PDG30:PDH30"/>
    <mergeCell ref="PDI30:PDJ30"/>
    <mergeCell ref="PDK30:PDL30"/>
    <mergeCell ref="PCS30:PCT30"/>
    <mergeCell ref="PCU30:PCV30"/>
    <mergeCell ref="PCW30:PCX30"/>
    <mergeCell ref="PCY30:PCZ30"/>
    <mergeCell ref="PDA30:PDB30"/>
    <mergeCell ref="PCI30:PCJ30"/>
    <mergeCell ref="PCK30:PCL30"/>
    <mergeCell ref="PCM30:PCN30"/>
    <mergeCell ref="PCO30:PCP30"/>
    <mergeCell ref="PCQ30:PCR30"/>
    <mergeCell ref="PFA30:PFB30"/>
    <mergeCell ref="PFC30:PFD30"/>
    <mergeCell ref="PFE30:PFF30"/>
    <mergeCell ref="PFG30:PFH30"/>
    <mergeCell ref="PFI30:PFJ30"/>
    <mergeCell ref="PEQ30:PER30"/>
    <mergeCell ref="PES30:PET30"/>
    <mergeCell ref="PEU30:PEV30"/>
    <mergeCell ref="PEW30:PEX30"/>
    <mergeCell ref="PEY30:PEZ30"/>
    <mergeCell ref="PEG30:PEH30"/>
    <mergeCell ref="PEI30:PEJ30"/>
    <mergeCell ref="PEK30:PEL30"/>
    <mergeCell ref="PEM30:PEN30"/>
    <mergeCell ref="PEO30:PEP30"/>
    <mergeCell ref="PDW30:PDX30"/>
    <mergeCell ref="PDY30:PDZ30"/>
    <mergeCell ref="PEA30:PEB30"/>
    <mergeCell ref="PEC30:PED30"/>
    <mergeCell ref="PEE30:PEF30"/>
    <mergeCell ref="PGO30:PGP30"/>
    <mergeCell ref="PGQ30:PGR30"/>
    <mergeCell ref="PGS30:PGT30"/>
    <mergeCell ref="PGU30:PGV30"/>
    <mergeCell ref="PGW30:PGX30"/>
    <mergeCell ref="PGE30:PGF30"/>
    <mergeCell ref="PGG30:PGH30"/>
    <mergeCell ref="PGI30:PGJ30"/>
    <mergeCell ref="PGK30:PGL30"/>
    <mergeCell ref="PGM30:PGN30"/>
    <mergeCell ref="PFU30:PFV30"/>
    <mergeCell ref="PFW30:PFX30"/>
    <mergeCell ref="PFY30:PFZ30"/>
    <mergeCell ref="PGA30:PGB30"/>
    <mergeCell ref="PGC30:PGD30"/>
    <mergeCell ref="PFK30:PFL30"/>
    <mergeCell ref="PFM30:PFN30"/>
    <mergeCell ref="PFO30:PFP30"/>
    <mergeCell ref="PFQ30:PFR30"/>
    <mergeCell ref="PFS30:PFT30"/>
    <mergeCell ref="PIC30:PID30"/>
    <mergeCell ref="PIE30:PIF30"/>
    <mergeCell ref="PIG30:PIH30"/>
    <mergeCell ref="PII30:PIJ30"/>
    <mergeCell ref="PIK30:PIL30"/>
    <mergeCell ref="PHS30:PHT30"/>
    <mergeCell ref="PHU30:PHV30"/>
    <mergeCell ref="PHW30:PHX30"/>
    <mergeCell ref="PHY30:PHZ30"/>
    <mergeCell ref="PIA30:PIB30"/>
    <mergeCell ref="PHI30:PHJ30"/>
    <mergeCell ref="PHK30:PHL30"/>
    <mergeCell ref="PHM30:PHN30"/>
    <mergeCell ref="PHO30:PHP30"/>
    <mergeCell ref="PHQ30:PHR30"/>
    <mergeCell ref="PGY30:PGZ30"/>
    <mergeCell ref="PHA30:PHB30"/>
    <mergeCell ref="PHC30:PHD30"/>
    <mergeCell ref="PHE30:PHF30"/>
    <mergeCell ref="PHG30:PHH30"/>
    <mergeCell ref="PJQ30:PJR30"/>
    <mergeCell ref="PJS30:PJT30"/>
    <mergeCell ref="PJU30:PJV30"/>
    <mergeCell ref="PJW30:PJX30"/>
    <mergeCell ref="PJY30:PJZ30"/>
    <mergeCell ref="PJG30:PJH30"/>
    <mergeCell ref="PJI30:PJJ30"/>
    <mergeCell ref="PJK30:PJL30"/>
    <mergeCell ref="PJM30:PJN30"/>
    <mergeCell ref="PJO30:PJP30"/>
    <mergeCell ref="PIW30:PIX30"/>
    <mergeCell ref="PIY30:PIZ30"/>
    <mergeCell ref="PJA30:PJB30"/>
    <mergeCell ref="PJC30:PJD30"/>
    <mergeCell ref="PJE30:PJF30"/>
    <mergeCell ref="PIM30:PIN30"/>
    <mergeCell ref="PIO30:PIP30"/>
    <mergeCell ref="PIQ30:PIR30"/>
    <mergeCell ref="PIS30:PIT30"/>
    <mergeCell ref="PIU30:PIV30"/>
    <mergeCell ref="PLE30:PLF30"/>
    <mergeCell ref="PLG30:PLH30"/>
    <mergeCell ref="PLI30:PLJ30"/>
    <mergeCell ref="PLK30:PLL30"/>
    <mergeCell ref="PLM30:PLN30"/>
    <mergeCell ref="PKU30:PKV30"/>
    <mergeCell ref="PKW30:PKX30"/>
    <mergeCell ref="PKY30:PKZ30"/>
    <mergeCell ref="PLA30:PLB30"/>
    <mergeCell ref="PLC30:PLD30"/>
    <mergeCell ref="PKK30:PKL30"/>
    <mergeCell ref="PKM30:PKN30"/>
    <mergeCell ref="PKO30:PKP30"/>
    <mergeCell ref="PKQ30:PKR30"/>
    <mergeCell ref="PKS30:PKT30"/>
    <mergeCell ref="PKA30:PKB30"/>
    <mergeCell ref="PKC30:PKD30"/>
    <mergeCell ref="PKE30:PKF30"/>
    <mergeCell ref="PKG30:PKH30"/>
    <mergeCell ref="PKI30:PKJ30"/>
    <mergeCell ref="PMS30:PMT30"/>
    <mergeCell ref="PMU30:PMV30"/>
    <mergeCell ref="PMW30:PMX30"/>
    <mergeCell ref="PMY30:PMZ30"/>
    <mergeCell ref="PNA30:PNB30"/>
    <mergeCell ref="PMI30:PMJ30"/>
    <mergeCell ref="PMK30:PML30"/>
    <mergeCell ref="PMM30:PMN30"/>
    <mergeCell ref="PMO30:PMP30"/>
    <mergeCell ref="PMQ30:PMR30"/>
    <mergeCell ref="PLY30:PLZ30"/>
    <mergeCell ref="PMA30:PMB30"/>
    <mergeCell ref="PMC30:PMD30"/>
    <mergeCell ref="PME30:PMF30"/>
    <mergeCell ref="PMG30:PMH30"/>
    <mergeCell ref="PLO30:PLP30"/>
    <mergeCell ref="PLQ30:PLR30"/>
    <mergeCell ref="PLS30:PLT30"/>
    <mergeCell ref="PLU30:PLV30"/>
    <mergeCell ref="PLW30:PLX30"/>
    <mergeCell ref="POG30:POH30"/>
    <mergeCell ref="POI30:POJ30"/>
    <mergeCell ref="POK30:POL30"/>
    <mergeCell ref="POM30:PON30"/>
    <mergeCell ref="POO30:POP30"/>
    <mergeCell ref="PNW30:PNX30"/>
    <mergeCell ref="PNY30:PNZ30"/>
    <mergeCell ref="POA30:POB30"/>
    <mergeCell ref="POC30:POD30"/>
    <mergeCell ref="POE30:POF30"/>
    <mergeCell ref="PNM30:PNN30"/>
    <mergeCell ref="PNO30:PNP30"/>
    <mergeCell ref="PNQ30:PNR30"/>
    <mergeCell ref="PNS30:PNT30"/>
    <mergeCell ref="PNU30:PNV30"/>
    <mergeCell ref="PNC30:PND30"/>
    <mergeCell ref="PNE30:PNF30"/>
    <mergeCell ref="PNG30:PNH30"/>
    <mergeCell ref="PNI30:PNJ30"/>
    <mergeCell ref="PNK30:PNL30"/>
    <mergeCell ref="PPU30:PPV30"/>
    <mergeCell ref="PPW30:PPX30"/>
    <mergeCell ref="PPY30:PPZ30"/>
    <mergeCell ref="PQA30:PQB30"/>
    <mergeCell ref="PQC30:PQD30"/>
    <mergeCell ref="PPK30:PPL30"/>
    <mergeCell ref="PPM30:PPN30"/>
    <mergeCell ref="PPO30:PPP30"/>
    <mergeCell ref="PPQ30:PPR30"/>
    <mergeCell ref="PPS30:PPT30"/>
    <mergeCell ref="PPA30:PPB30"/>
    <mergeCell ref="PPC30:PPD30"/>
    <mergeCell ref="PPE30:PPF30"/>
    <mergeCell ref="PPG30:PPH30"/>
    <mergeCell ref="PPI30:PPJ30"/>
    <mergeCell ref="POQ30:POR30"/>
    <mergeCell ref="POS30:POT30"/>
    <mergeCell ref="POU30:POV30"/>
    <mergeCell ref="POW30:POX30"/>
    <mergeCell ref="POY30:POZ30"/>
    <mergeCell ref="PRI30:PRJ30"/>
    <mergeCell ref="PRK30:PRL30"/>
    <mergeCell ref="PRM30:PRN30"/>
    <mergeCell ref="PRO30:PRP30"/>
    <mergeCell ref="PRQ30:PRR30"/>
    <mergeCell ref="PQY30:PQZ30"/>
    <mergeCell ref="PRA30:PRB30"/>
    <mergeCell ref="PRC30:PRD30"/>
    <mergeCell ref="PRE30:PRF30"/>
    <mergeCell ref="PRG30:PRH30"/>
    <mergeCell ref="PQO30:PQP30"/>
    <mergeCell ref="PQQ30:PQR30"/>
    <mergeCell ref="PQS30:PQT30"/>
    <mergeCell ref="PQU30:PQV30"/>
    <mergeCell ref="PQW30:PQX30"/>
    <mergeCell ref="PQE30:PQF30"/>
    <mergeCell ref="PQG30:PQH30"/>
    <mergeCell ref="PQI30:PQJ30"/>
    <mergeCell ref="PQK30:PQL30"/>
    <mergeCell ref="PQM30:PQN30"/>
    <mergeCell ref="PSW30:PSX30"/>
    <mergeCell ref="PSY30:PSZ30"/>
    <mergeCell ref="PTA30:PTB30"/>
    <mergeCell ref="PTC30:PTD30"/>
    <mergeCell ref="PTE30:PTF30"/>
    <mergeCell ref="PSM30:PSN30"/>
    <mergeCell ref="PSO30:PSP30"/>
    <mergeCell ref="PSQ30:PSR30"/>
    <mergeCell ref="PSS30:PST30"/>
    <mergeCell ref="PSU30:PSV30"/>
    <mergeCell ref="PSC30:PSD30"/>
    <mergeCell ref="PSE30:PSF30"/>
    <mergeCell ref="PSG30:PSH30"/>
    <mergeCell ref="PSI30:PSJ30"/>
    <mergeCell ref="PSK30:PSL30"/>
    <mergeCell ref="PRS30:PRT30"/>
    <mergeCell ref="PRU30:PRV30"/>
    <mergeCell ref="PRW30:PRX30"/>
    <mergeCell ref="PRY30:PRZ30"/>
    <mergeCell ref="PSA30:PSB30"/>
    <mergeCell ref="PUK30:PUL30"/>
    <mergeCell ref="PUM30:PUN30"/>
    <mergeCell ref="PUO30:PUP30"/>
    <mergeCell ref="PUQ30:PUR30"/>
    <mergeCell ref="PUS30:PUT30"/>
    <mergeCell ref="PUA30:PUB30"/>
    <mergeCell ref="PUC30:PUD30"/>
    <mergeCell ref="PUE30:PUF30"/>
    <mergeCell ref="PUG30:PUH30"/>
    <mergeCell ref="PUI30:PUJ30"/>
    <mergeCell ref="PTQ30:PTR30"/>
    <mergeCell ref="PTS30:PTT30"/>
    <mergeCell ref="PTU30:PTV30"/>
    <mergeCell ref="PTW30:PTX30"/>
    <mergeCell ref="PTY30:PTZ30"/>
    <mergeCell ref="PTG30:PTH30"/>
    <mergeCell ref="PTI30:PTJ30"/>
    <mergeCell ref="PTK30:PTL30"/>
    <mergeCell ref="PTM30:PTN30"/>
    <mergeCell ref="PTO30:PTP30"/>
    <mergeCell ref="PVY30:PVZ30"/>
    <mergeCell ref="PWA30:PWB30"/>
    <mergeCell ref="PWC30:PWD30"/>
    <mergeCell ref="PWE30:PWF30"/>
    <mergeCell ref="PWG30:PWH30"/>
    <mergeCell ref="PVO30:PVP30"/>
    <mergeCell ref="PVQ30:PVR30"/>
    <mergeCell ref="PVS30:PVT30"/>
    <mergeCell ref="PVU30:PVV30"/>
    <mergeCell ref="PVW30:PVX30"/>
    <mergeCell ref="PVE30:PVF30"/>
    <mergeCell ref="PVG30:PVH30"/>
    <mergeCell ref="PVI30:PVJ30"/>
    <mergeCell ref="PVK30:PVL30"/>
    <mergeCell ref="PVM30:PVN30"/>
    <mergeCell ref="PUU30:PUV30"/>
    <mergeCell ref="PUW30:PUX30"/>
    <mergeCell ref="PUY30:PUZ30"/>
    <mergeCell ref="PVA30:PVB30"/>
    <mergeCell ref="PVC30:PVD30"/>
    <mergeCell ref="PXM30:PXN30"/>
    <mergeCell ref="PXO30:PXP30"/>
    <mergeCell ref="PXQ30:PXR30"/>
    <mergeCell ref="PXS30:PXT30"/>
    <mergeCell ref="PXU30:PXV30"/>
    <mergeCell ref="PXC30:PXD30"/>
    <mergeCell ref="PXE30:PXF30"/>
    <mergeCell ref="PXG30:PXH30"/>
    <mergeCell ref="PXI30:PXJ30"/>
    <mergeCell ref="PXK30:PXL30"/>
    <mergeCell ref="PWS30:PWT30"/>
    <mergeCell ref="PWU30:PWV30"/>
    <mergeCell ref="PWW30:PWX30"/>
    <mergeCell ref="PWY30:PWZ30"/>
    <mergeCell ref="PXA30:PXB30"/>
    <mergeCell ref="PWI30:PWJ30"/>
    <mergeCell ref="PWK30:PWL30"/>
    <mergeCell ref="PWM30:PWN30"/>
    <mergeCell ref="PWO30:PWP30"/>
    <mergeCell ref="PWQ30:PWR30"/>
    <mergeCell ref="PZA30:PZB30"/>
    <mergeCell ref="PZC30:PZD30"/>
    <mergeCell ref="PZE30:PZF30"/>
    <mergeCell ref="PZG30:PZH30"/>
    <mergeCell ref="PZI30:PZJ30"/>
    <mergeCell ref="PYQ30:PYR30"/>
    <mergeCell ref="PYS30:PYT30"/>
    <mergeCell ref="PYU30:PYV30"/>
    <mergeCell ref="PYW30:PYX30"/>
    <mergeCell ref="PYY30:PYZ30"/>
    <mergeCell ref="PYG30:PYH30"/>
    <mergeCell ref="PYI30:PYJ30"/>
    <mergeCell ref="PYK30:PYL30"/>
    <mergeCell ref="PYM30:PYN30"/>
    <mergeCell ref="PYO30:PYP30"/>
    <mergeCell ref="PXW30:PXX30"/>
    <mergeCell ref="PXY30:PXZ30"/>
    <mergeCell ref="PYA30:PYB30"/>
    <mergeCell ref="PYC30:PYD30"/>
    <mergeCell ref="PYE30:PYF30"/>
    <mergeCell ref="QAO30:QAP30"/>
    <mergeCell ref="QAQ30:QAR30"/>
    <mergeCell ref="QAS30:QAT30"/>
    <mergeCell ref="QAU30:QAV30"/>
    <mergeCell ref="QAW30:QAX30"/>
    <mergeCell ref="QAE30:QAF30"/>
    <mergeCell ref="QAG30:QAH30"/>
    <mergeCell ref="QAI30:QAJ30"/>
    <mergeCell ref="QAK30:QAL30"/>
    <mergeCell ref="QAM30:QAN30"/>
    <mergeCell ref="PZU30:PZV30"/>
    <mergeCell ref="PZW30:PZX30"/>
    <mergeCell ref="PZY30:PZZ30"/>
    <mergeCell ref="QAA30:QAB30"/>
    <mergeCell ref="QAC30:QAD30"/>
    <mergeCell ref="PZK30:PZL30"/>
    <mergeCell ref="PZM30:PZN30"/>
    <mergeCell ref="PZO30:PZP30"/>
    <mergeCell ref="PZQ30:PZR30"/>
    <mergeCell ref="PZS30:PZT30"/>
    <mergeCell ref="QCC30:QCD30"/>
    <mergeCell ref="QCE30:QCF30"/>
    <mergeCell ref="QCG30:QCH30"/>
    <mergeCell ref="QCI30:QCJ30"/>
    <mergeCell ref="QCK30:QCL30"/>
    <mergeCell ref="QBS30:QBT30"/>
    <mergeCell ref="QBU30:QBV30"/>
    <mergeCell ref="QBW30:QBX30"/>
    <mergeCell ref="QBY30:QBZ30"/>
    <mergeCell ref="QCA30:QCB30"/>
    <mergeCell ref="QBI30:QBJ30"/>
    <mergeCell ref="QBK30:QBL30"/>
    <mergeCell ref="QBM30:QBN30"/>
    <mergeCell ref="QBO30:QBP30"/>
    <mergeCell ref="QBQ30:QBR30"/>
    <mergeCell ref="QAY30:QAZ30"/>
    <mergeCell ref="QBA30:QBB30"/>
    <mergeCell ref="QBC30:QBD30"/>
    <mergeCell ref="QBE30:QBF30"/>
    <mergeCell ref="QBG30:QBH30"/>
    <mergeCell ref="QDQ30:QDR30"/>
    <mergeCell ref="QDS30:QDT30"/>
    <mergeCell ref="QDU30:QDV30"/>
    <mergeCell ref="QDW30:QDX30"/>
    <mergeCell ref="QDY30:QDZ30"/>
    <mergeCell ref="QDG30:QDH30"/>
    <mergeCell ref="QDI30:QDJ30"/>
    <mergeCell ref="QDK30:QDL30"/>
    <mergeCell ref="QDM30:QDN30"/>
    <mergeCell ref="QDO30:QDP30"/>
    <mergeCell ref="QCW30:QCX30"/>
    <mergeCell ref="QCY30:QCZ30"/>
    <mergeCell ref="QDA30:QDB30"/>
    <mergeCell ref="QDC30:QDD30"/>
    <mergeCell ref="QDE30:QDF30"/>
    <mergeCell ref="QCM30:QCN30"/>
    <mergeCell ref="QCO30:QCP30"/>
    <mergeCell ref="QCQ30:QCR30"/>
    <mergeCell ref="QCS30:QCT30"/>
    <mergeCell ref="QCU30:QCV30"/>
    <mergeCell ref="QFE30:QFF30"/>
    <mergeCell ref="QFG30:QFH30"/>
    <mergeCell ref="QFI30:QFJ30"/>
    <mergeCell ref="QFK30:QFL30"/>
    <mergeCell ref="QFM30:QFN30"/>
    <mergeCell ref="QEU30:QEV30"/>
    <mergeCell ref="QEW30:QEX30"/>
    <mergeCell ref="QEY30:QEZ30"/>
    <mergeCell ref="QFA30:QFB30"/>
    <mergeCell ref="QFC30:QFD30"/>
    <mergeCell ref="QEK30:QEL30"/>
    <mergeCell ref="QEM30:QEN30"/>
    <mergeCell ref="QEO30:QEP30"/>
    <mergeCell ref="QEQ30:QER30"/>
    <mergeCell ref="QES30:QET30"/>
    <mergeCell ref="QEA30:QEB30"/>
    <mergeCell ref="QEC30:QED30"/>
    <mergeCell ref="QEE30:QEF30"/>
    <mergeCell ref="QEG30:QEH30"/>
    <mergeCell ref="QEI30:QEJ30"/>
    <mergeCell ref="QGS30:QGT30"/>
    <mergeCell ref="QGU30:QGV30"/>
    <mergeCell ref="QGW30:QGX30"/>
    <mergeCell ref="QGY30:QGZ30"/>
    <mergeCell ref="QHA30:QHB30"/>
    <mergeCell ref="QGI30:QGJ30"/>
    <mergeCell ref="QGK30:QGL30"/>
    <mergeCell ref="QGM30:QGN30"/>
    <mergeCell ref="QGO30:QGP30"/>
    <mergeCell ref="QGQ30:QGR30"/>
    <mergeCell ref="QFY30:QFZ30"/>
    <mergeCell ref="QGA30:QGB30"/>
    <mergeCell ref="QGC30:QGD30"/>
    <mergeCell ref="QGE30:QGF30"/>
    <mergeCell ref="QGG30:QGH30"/>
    <mergeCell ref="QFO30:QFP30"/>
    <mergeCell ref="QFQ30:QFR30"/>
    <mergeCell ref="QFS30:QFT30"/>
    <mergeCell ref="QFU30:QFV30"/>
    <mergeCell ref="QFW30:QFX30"/>
    <mergeCell ref="QIG30:QIH30"/>
    <mergeCell ref="QII30:QIJ30"/>
    <mergeCell ref="QIK30:QIL30"/>
    <mergeCell ref="QIM30:QIN30"/>
    <mergeCell ref="QIO30:QIP30"/>
    <mergeCell ref="QHW30:QHX30"/>
    <mergeCell ref="QHY30:QHZ30"/>
    <mergeCell ref="QIA30:QIB30"/>
    <mergeCell ref="QIC30:QID30"/>
    <mergeCell ref="QIE30:QIF30"/>
    <mergeCell ref="QHM30:QHN30"/>
    <mergeCell ref="QHO30:QHP30"/>
    <mergeCell ref="QHQ30:QHR30"/>
    <mergeCell ref="QHS30:QHT30"/>
    <mergeCell ref="QHU30:QHV30"/>
    <mergeCell ref="QHC30:QHD30"/>
    <mergeCell ref="QHE30:QHF30"/>
    <mergeCell ref="QHG30:QHH30"/>
    <mergeCell ref="QHI30:QHJ30"/>
    <mergeCell ref="QHK30:QHL30"/>
    <mergeCell ref="QJU30:QJV30"/>
    <mergeCell ref="QJW30:QJX30"/>
    <mergeCell ref="QJY30:QJZ30"/>
    <mergeCell ref="QKA30:QKB30"/>
    <mergeCell ref="QKC30:QKD30"/>
    <mergeCell ref="QJK30:QJL30"/>
    <mergeCell ref="QJM30:QJN30"/>
    <mergeCell ref="QJO30:QJP30"/>
    <mergeCell ref="QJQ30:QJR30"/>
    <mergeCell ref="QJS30:QJT30"/>
    <mergeCell ref="QJA30:QJB30"/>
    <mergeCell ref="QJC30:QJD30"/>
    <mergeCell ref="QJE30:QJF30"/>
    <mergeCell ref="QJG30:QJH30"/>
    <mergeCell ref="QJI30:QJJ30"/>
    <mergeCell ref="QIQ30:QIR30"/>
    <mergeCell ref="QIS30:QIT30"/>
    <mergeCell ref="QIU30:QIV30"/>
    <mergeCell ref="QIW30:QIX30"/>
    <mergeCell ref="QIY30:QIZ30"/>
    <mergeCell ref="QLI30:QLJ30"/>
    <mergeCell ref="QLK30:QLL30"/>
    <mergeCell ref="QLM30:QLN30"/>
    <mergeCell ref="QLO30:QLP30"/>
    <mergeCell ref="QLQ30:QLR30"/>
    <mergeCell ref="QKY30:QKZ30"/>
    <mergeCell ref="QLA30:QLB30"/>
    <mergeCell ref="QLC30:QLD30"/>
    <mergeCell ref="QLE30:QLF30"/>
    <mergeCell ref="QLG30:QLH30"/>
    <mergeCell ref="QKO30:QKP30"/>
    <mergeCell ref="QKQ30:QKR30"/>
    <mergeCell ref="QKS30:QKT30"/>
    <mergeCell ref="QKU30:QKV30"/>
    <mergeCell ref="QKW30:QKX30"/>
    <mergeCell ref="QKE30:QKF30"/>
    <mergeCell ref="QKG30:QKH30"/>
    <mergeCell ref="QKI30:QKJ30"/>
    <mergeCell ref="QKK30:QKL30"/>
    <mergeCell ref="QKM30:QKN30"/>
    <mergeCell ref="QMW30:QMX30"/>
    <mergeCell ref="QMY30:QMZ30"/>
    <mergeCell ref="QNA30:QNB30"/>
    <mergeCell ref="QNC30:QND30"/>
    <mergeCell ref="QNE30:QNF30"/>
    <mergeCell ref="QMM30:QMN30"/>
    <mergeCell ref="QMO30:QMP30"/>
    <mergeCell ref="QMQ30:QMR30"/>
    <mergeCell ref="QMS30:QMT30"/>
    <mergeCell ref="QMU30:QMV30"/>
    <mergeCell ref="QMC30:QMD30"/>
    <mergeCell ref="QME30:QMF30"/>
    <mergeCell ref="QMG30:QMH30"/>
    <mergeCell ref="QMI30:QMJ30"/>
    <mergeCell ref="QMK30:QML30"/>
    <mergeCell ref="QLS30:QLT30"/>
    <mergeCell ref="QLU30:QLV30"/>
    <mergeCell ref="QLW30:QLX30"/>
    <mergeCell ref="QLY30:QLZ30"/>
    <mergeCell ref="QMA30:QMB30"/>
    <mergeCell ref="QOK30:QOL30"/>
    <mergeCell ref="QOM30:QON30"/>
    <mergeCell ref="QOO30:QOP30"/>
    <mergeCell ref="QOQ30:QOR30"/>
    <mergeCell ref="QOS30:QOT30"/>
    <mergeCell ref="QOA30:QOB30"/>
    <mergeCell ref="QOC30:QOD30"/>
    <mergeCell ref="QOE30:QOF30"/>
    <mergeCell ref="QOG30:QOH30"/>
    <mergeCell ref="QOI30:QOJ30"/>
    <mergeCell ref="QNQ30:QNR30"/>
    <mergeCell ref="QNS30:QNT30"/>
    <mergeCell ref="QNU30:QNV30"/>
    <mergeCell ref="QNW30:QNX30"/>
    <mergeCell ref="QNY30:QNZ30"/>
    <mergeCell ref="QNG30:QNH30"/>
    <mergeCell ref="QNI30:QNJ30"/>
    <mergeCell ref="QNK30:QNL30"/>
    <mergeCell ref="QNM30:QNN30"/>
    <mergeCell ref="QNO30:QNP30"/>
    <mergeCell ref="QPY30:QPZ30"/>
    <mergeCell ref="QQA30:QQB30"/>
    <mergeCell ref="QQC30:QQD30"/>
    <mergeCell ref="QQE30:QQF30"/>
    <mergeCell ref="QQG30:QQH30"/>
    <mergeCell ref="QPO30:QPP30"/>
    <mergeCell ref="QPQ30:QPR30"/>
    <mergeCell ref="QPS30:QPT30"/>
    <mergeCell ref="QPU30:QPV30"/>
    <mergeCell ref="QPW30:QPX30"/>
    <mergeCell ref="QPE30:QPF30"/>
    <mergeCell ref="QPG30:QPH30"/>
    <mergeCell ref="QPI30:QPJ30"/>
    <mergeCell ref="QPK30:QPL30"/>
    <mergeCell ref="QPM30:QPN30"/>
    <mergeCell ref="QOU30:QOV30"/>
    <mergeCell ref="QOW30:QOX30"/>
    <mergeCell ref="QOY30:QOZ30"/>
    <mergeCell ref="QPA30:QPB30"/>
    <mergeCell ref="QPC30:QPD30"/>
    <mergeCell ref="QRM30:QRN30"/>
    <mergeCell ref="QRO30:QRP30"/>
    <mergeCell ref="QRQ30:QRR30"/>
    <mergeCell ref="QRS30:QRT30"/>
    <mergeCell ref="QRU30:QRV30"/>
    <mergeCell ref="QRC30:QRD30"/>
    <mergeCell ref="QRE30:QRF30"/>
    <mergeCell ref="QRG30:QRH30"/>
    <mergeCell ref="QRI30:QRJ30"/>
    <mergeCell ref="QRK30:QRL30"/>
    <mergeCell ref="QQS30:QQT30"/>
    <mergeCell ref="QQU30:QQV30"/>
    <mergeCell ref="QQW30:QQX30"/>
    <mergeCell ref="QQY30:QQZ30"/>
    <mergeCell ref="QRA30:QRB30"/>
    <mergeCell ref="QQI30:QQJ30"/>
    <mergeCell ref="QQK30:QQL30"/>
    <mergeCell ref="QQM30:QQN30"/>
    <mergeCell ref="QQO30:QQP30"/>
    <mergeCell ref="QQQ30:QQR30"/>
    <mergeCell ref="QTA30:QTB30"/>
    <mergeCell ref="QTC30:QTD30"/>
    <mergeCell ref="QTE30:QTF30"/>
    <mergeCell ref="QTG30:QTH30"/>
    <mergeCell ref="QTI30:QTJ30"/>
    <mergeCell ref="QSQ30:QSR30"/>
    <mergeCell ref="QSS30:QST30"/>
    <mergeCell ref="QSU30:QSV30"/>
    <mergeCell ref="QSW30:QSX30"/>
    <mergeCell ref="QSY30:QSZ30"/>
    <mergeCell ref="QSG30:QSH30"/>
    <mergeCell ref="QSI30:QSJ30"/>
    <mergeCell ref="QSK30:QSL30"/>
    <mergeCell ref="QSM30:QSN30"/>
    <mergeCell ref="QSO30:QSP30"/>
    <mergeCell ref="QRW30:QRX30"/>
    <mergeCell ref="QRY30:QRZ30"/>
    <mergeCell ref="QSA30:QSB30"/>
    <mergeCell ref="QSC30:QSD30"/>
    <mergeCell ref="QSE30:QSF30"/>
    <mergeCell ref="QUO30:QUP30"/>
    <mergeCell ref="QUQ30:QUR30"/>
    <mergeCell ref="QUS30:QUT30"/>
    <mergeCell ref="QUU30:QUV30"/>
    <mergeCell ref="QUW30:QUX30"/>
    <mergeCell ref="QUE30:QUF30"/>
    <mergeCell ref="QUG30:QUH30"/>
    <mergeCell ref="QUI30:QUJ30"/>
    <mergeCell ref="QUK30:QUL30"/>
    <mergeCell ref="QUM30:QUN30"/>
    <mergeCell ref="QTU30:QTV30"/>
    <mergeCell ref="QTW30:QTX30"/>
    <mergeCell ref="QTY30:QTZ30"/>
    <mergeCell ref="QUA30:QUB30"/>
    <mergeCell ref="QUC30:QUD30"/>
    <mergeCell ref="QTK30:QTL30"/>
    <mergeCell ref="QTM30:QTN30"/>
    <mergeCell ref="QTO30:QTP30"/>
    <mergeCell ref="QTQ30:QTR30"/>
    <mergeCell ref="QTS30:QTT30"/>
    <mergeCell ref="QWC30:QWD30"/>
    <mergeCell ref="QWE30:QWF30"/>
    <mergeCell ref="QWG30:QWH30"/>
    <mergeCell ref="QWI30:QWJ30"/>
    <mergeCell ref="QWK30:QWL30"/>
    <mergeCell ref="QVS30:QVT30"/>
    <mergeCell ref="QVU30:QVV30"/>
    <mergeCell ref="QVW30:QVX30"/>
    <mergeCell ref="QVY30:QVZ30"/>
    <mergeCell ref="QWA30:QWB30"/>
    <mergeCell ref="QVI30:QVJ30"/>
    <mergeCell ref="QVK30:QVL30"/>
    <mergeCell ref="QVM30:QVN30"/>
    <mergeCell ref="QVO30:QVP30"/>
    <mergeCell ref="QVQ30:QVR30"/>
    <mergeCell ref="QUY30:QUZ30"/>
    <mergeCell ref="QVA30:QVB30"/>
    <mergeCell ref="QVC30:QVD30"/>
    <mergeCell ref="QVE30:QVF30"/>
    <mergeCell ref="QVG30:QVH30"/>
    <mergeCell ref="QXQ30:QXR30"/>
    <mergeCell ref="QXS30:QXT30"/>
    <mergeCell ref="QXU30:QXV30"/>
    <mergeCell ref="QXW30:QXX30"/>
    <mergeCell ref="QXY30:QXZ30"/>
    <mergeCell ref="QXG30:QXH30"/>
    <mergeCell ref="QXI30:QXJ30"/>
    <mergeCell ref="QXK30:QXL30"/>
    <mergeCell ref="QXM30:QXN30"/>
    <mergeCell ref="QXO30:QXP30"/>
    <mergeCell ref="QWW30:QWX30"/>
    <mergeCell ref="QWY30:QWZ30"/>
    <mergeCell ref="QXA30:QXB30"/>
    <mergeCell ref="QXC30:QXD30"/>
    <mergeCell ref="QXE30:QXF30"/>
    <mergeCell ref="QWM30:QWN30"/>
    <mergeCell ref="QWO30:QWP30"/>
    <mergeCell ref="QWQ30:QWR30"/>
    <mergeCell ref="QWS30:QWT30"/>
    <mergeCell ref="QWU30:QWV30"/>
    <mergeCell ref="QZE30:QZF30"/>
    <mergeCell ref="QZG30:QZH30"/>
    <mergeCell ref="QZI30:QZJ30"/>
    <mergeCell ref="QZK30:QZL30"/>
    <mergeCell ref="QZM30:QZN30"/>
    <mergeCell ref="QYU30:QYV30"/>
    <mergeCell ref="QYW30:QYX30"/>
    <mergeCell ref="QYY30:QYZ30"/>
    <mergeCell ref="QZA30:QZB30"/>
    <mergeCell ref="QZC30:QZD30"/>
    <mergeCell ref="QYK30:QYL30"/>
    <mergeCell ref="QYM30:QYN30"/>
    <mergeCell ref="QYO30:QYP30"/>
    <mergeCell ref="QYQ30:QYR30"/>
    <mergeCell ref="QYS30:QYT30"/>
    <mergeCell ref="QYA30:QYB30"/>
    <mergeCell ref="QYC30:QYD30"/>
    <mergeCell ref="QYE30:QYF30"/>
    <mergeCell ref="QYG30:QYH30"/>
    <mergeCell ref="QYI30:QYJ30"/>
    <mergeCell ref="RAS30:RAT30"/>
    <mergeCell ref="RAU30:RAV30"/>
    <mergeCell ref="RAW30:RAX30"/>
    <mergeCell ref="RAY30:RAZ30"/>
    <mergeCell ref="RBA30:RBB30"/>
    <mergeCell ref="RAI30:RAJ30"/>
    <mergeCell ref="RAK30:RAL30"/>
    <mergeCell ref="RAM30:RAN30"/>
    <mergeCell ref="RAO30:RAP30"/>
    <mergeCell ref="RAQ30:RAR30"/>
    <mergeCell ref="QZY30:QZZ30"/>
    <mergeCell ref="RAA30:RAB30"/>
    <mergeCell ref="RAC30:RAD30"/>
    <mergeCell ref="RAE30:RAF30"/>
    <mergeCell ref="RAG30:RAH30"/>
    <mergeCell ref="QZO30:QZP30"/>
    <mergeCell ref="QZQ30:QZR30"/>
    <mergeCell ref="QZS30:QZT30"/>
    <mergeCell ref="QZU30:QZV30"/>
    <mergeCell ref="QZW30:QZX30"/>
    <mergeCell ref="RCG30:RCH30"/>
    <mergeCell ref="RCI30:RCJ30"/>
    <mergeCell ref="RCK30:RCL30"/>
    <mergeCell ref="RCM30:RCN30"/>
    <mergeCell ref="RCO30:RCP30"/>
    <mergeCell ref="RBW30:RBX30"/>
    <mergeCell ref="RBY30:RBZ30"/>
    <mergeCell ref="RCA30:RCB30"/>
    <mergeCell ref="RCC30:RCD30"/>
    <mergeCell ref="RCE30:RCF30"/>
    <mergeCell ref="RBM30:RBN30"/>
    <mergeCell ref="RBO30:RBP30"/>
    <mergeCell ref="RBQ30:RBR30"/>
    <mergeCell ref="RBS30:RBT30"/>
    <mergeCell ref="RBU30:RBV30"/>
    <mergeCell ref="RBC30:RBD30"/>
    <mergeCell ref="RBE30:RBF30"/>
    <mergeCell ref="RBG30:RBH30"/>
    <mergeCell ref="RBI30:RBJ30"/>
    <mergeCell ref="RBK30:RBL30"/>
    <mergeCell ref="RDU30:RDV30"/>
    <mergeCell ref="RDW30:RDX30"/>
    <mergeCell ref="RDY30:RDZ30"/>
    <mergeCell ref="REA30:REB30"/>
    <mergeCell ref="REC30:RED30"/>
    <mergeCell ref="RDK30:RDL30"/>
    <mergeCell ref="RDM30:RDN30"/>
    <mergeCell ref="RDO30:RDP30"/>
    <mergeCell ref="RDQ30:RDR30"/>
    <mergeCell ref="RDS30:RDT30"/>
    <mergeCell ref="RDA30:RDB30"/>
    <mergeCell ref="RDC30:RDD30"/>
    <mergeCell ref="RDE30:RDF30"/>
    <mergeCell ref="RDG30:RDH30"/>
    <mergeCell ref="RDI30:RDJ30"/>
    <mergeCell ref="RCQ30:RCR30"/>
    <mergeCell ref="RCS30:RCT30"/>
    <mergeCell ref="RCU30:RCV30"/>
    <mergeCell ref="RCW30:RCX30"/>
    <mergeCell ref="RCY30:RCZ30"/>
    <mergeCell ref="RFI30:RFJ30"/>
    <mergeCell ref="RFK30:RFL30"/>
    <mergeCell ref="RFM30:RFN30"/>
    <mergeCell ref="RFO30:RFP30"/>
    <mergeCell ref="RFQ30:RFR30"/>
    <mergeCell ref="REY30:REZ30"/>
    <mergeCell ref="RFA30:RFB30"/>
    <mergeCell ref="RFC30:RFD30"/>
    <mergeCell ref="RFE30:RFF30"/>
    <mergeCell ref="RFG30:RFH30"/>
    <mergeCell ref="REO30:REP30"/>
    <mergeCell ref="REQ30:RER30"/>
    <mergeCell ref="RES30:RET30"/>
    <mergeCell ref="REU30:REV30"/>
    <mergeCell ref="REW30:REX30"/>
    <mergeCell ref="REE30:REF30"/>
    <mergeCell ref="REG30:REH30"/>
    <mergeCell ref="REI30:REJ30"/>
    <mergeCell ref="REK30:REL30"/>
    <mergeCell ref="REM30:REN30"/>
    <mergeCell ref="RGW30:RGX30"/>
    <mergeCell ref="RGY30:RGZ30"/>
    <mergeCell ref="RHA30:RHB30"/>
    <mergeCell ref="RHC30:RHD30"/>
    <mergeCell ref="RHE30:RHF30"/>
    <mergeCell ref="RGM30:RGN30"/>
    <mergeCell ref="RGO30:RGP30"/>
    <mergeCell ref="RGQ30:RGR30"/>
    <mergeCell ref="RGS30:RGT30"/>
    <mergeCell ref="RGU30:RGV30"/>
    <mergeCell ref="RGC30:RGD30"/>
    <mergeCell ref="RGE30:RGF30"/>
    <mergeCell ref="RGG30:RGH30"/>
    <mergeCell ref="RGI30:RGJ30"/>
    <mergeCell ref="RGK30:RGL30"/>
    <mergeCell ref="RFS30:RFT30"/>
    <mergeCell ref="RFU30:RFV30"/>
    <mergeCell ref="RFW30:RFX30"/>
    <mergeCell ref="RFY30:RFZ30"/>
    <mergeCell ref="RGA30:RGB30"/>
    <mergeCell ref="RIK30:RIL30"/>
    <mergeCell ref="RIM30:RIN30"/>
    <mergeCell ref="RIO30:RIP30"/>
    <mergeCell ref="RIQ30:RIR30"/>
    <mergeCell ref="RIS30:RIT30"/>
    <mergeCell ref="RIA30:RIB30"/>
    <mergeCell ref="RIC30:RID30"/>
    <mergeCell ref="RIE30:RIF30"/>
    <mergeCell ref="RIG30:RIH30"/>
    <mergeCell ref="RII30:RIJ30"/>
    <mergeCell ref="RHQ30:RHR30"/>
    <mergeCell ref="RHS30:RHT30"/>
    <mergeCell ref="RHU30:RHV30"/>
    <mergeCell ref="RHW30:RHX30"/>
    <mergeCell ref="RHY30:RHZ30"/>
    <mergeCell ref="RHG30:RHH30"/>
    <mergeCell ref="RHI30:RHJ30"/>
    <mergeCell ref="RHK30:RHL30"/>
    <mergeCell ref="RHM30:RHN30"/>
    <mergeCell ref="RHO30:RHP30"/>
    <mergeCell ref="RJY30:RJZ30"/>
    <mergeCell ref="RKA30:RKB30"/>
    <mergeCell ref="RKC30:RKD30"/>
    <mergeCell ref="RKE30:RKF30"/>
    <mergeCell ref="RKG30:RKH30"/>
    <mergeCell ref="RJO30:RJP30"/>
    <mergeCell ref="RJQ30:RJR30"/>
    <mergeCell ref="RJS30:RJT30"/>
    <mergeCell ref="RJU30:RJV30"/>
    <mergeCell ref="RJW30:RJX30"/>
    <mergeCell ref="RJE30:RJF30"/>
    <mergeCell ref="RJG30:RJH30"/>
    <mergeCell ref="RJI30:RJJ30"/>
    <mergeCell ref="RJK30:RJL30"/>
    <mergeCell ref="RJM30:RJN30"/>
    <mergeCell ref="RIU30:RIV30"/>
    <mergeCell ref="RIW30:RIX30"/>
    <mergeCell ref="RIY30:RIZ30"/>
    <mergeCell ref="RJA30:RJB30"/>
    <mergeCell ref="RJC30:RJD30"/>
    <mergeCell ref="RLM30:RLN30"/>
    <mergeCell ref="RLO30:RLP30"/>
    <mergeCell ref="RLQ30:RLR30"/>
    <mergeCell ref="RLS30:RLT30"/>
    <mergeCell ref="RLU30:RLV30"/>
    <mergeCell ref="RLC30:RLD30"/>
    <mergeCell ref="RLE30:RLF30"/>
    <mergeCell ref="RLG30:RLH30"/>
    <mergeCell ref="RLI30:RLJ30"/>
    <mergeCell ref="RLK30:RLL30"/>
    <mergeCell ref="RKS30:RKT30"/>
    <mergeCell ref="RKU30:RKV30"/>
    <mergeCell ref="RKW30:RKX30"/>
    <mergeCell ref="RKY30:RKZ30"/>
    <mergeCell ref="RLA30:RLB30"/>
    <mergeCell ref="RKI30:RKJ30"/>
    <mergeCell ref="RKK30:RKL30"/>
    <mergeCell ref="RKM30:RKN30"/>
    <mergeCell ref="RKO30:RKP30"/>
    <mergeCell ref="RKQ30:RKR30"/>
    <mergeCell ref="RNA30:RNB30"/>
    <mergeCell ref="RNC30:RND30"/>
    <mergeCell ref="RNE30:RNF30"/>
    <mergeCell ref="RNG30:RNH30"/>
    <mergeCell ref="RNI30:RNJ30"/>
    <mergeCell ref="RMQ30:RMR30"/>
    <mergeCell ref="RMS30:RMT30"/>
    <mergeCell ref="RMU30:RMV30"/>
    <mergeCell ref="RMW30:RMX30"/>
    <mergeCell ref="RMY30:RMZ30"/>
    <mergeCell ref="RMG30:RMH30"/>
    <mergeCell ref="RMI30:RMJ30"/>
    <mergeCell ref="RMK30:RML30"/>
    <mergeCell ref="RMM30:RMN30"/>
    <mergeCell ref="RMO30:RMP30"/>
    <mergeCell ref="RLW30:RLX30"/>
    <mergeCell ref="RLY30:RLZ30"/>
    <mergeCell ref="RMA30:RMB30"/>
    <mergeCell ref="RMC30:RMD30"/>
    <mergeCell ref="RME30:RMF30"/>
    <mergeCell ref="ROO30:ROP30"/>
    <mergeCell ref="ROQ30:ROR30"/>
    <mergeCell ref="ROS30:ROT30"/>
    <mergeCell ref="ROU30:ROV30"/>
    <mergeCell ref="ROW30:ROX30"/>
    <mergeCell ref="ROE30:ROF30"/>
    <mergeCell ref="ROG30:ROH30"/>
    <mergeCell ref="ROI30:ROJ30"/>
    <mergeCell ref="ROK30:ROL30"/>
    <mergeCell ref="ROM30:RON30"/>
    <mergeCell ref="RNU30:RNV30"/>
    <mergeCell ref="RNW30:RNX30"/>
    <mergeCell ref="RNY30:RNZ30"/>
    <mergeCell ref="ROA30:ROB30"/>
    <mergeCell ref="ROC30:ROD30"/>
    <mergeCell ref="RNK30:RNL30"/>
    <mergeCell ref="RNM30:RNN30"/>
    <mergeCell ref="RNO30:RNP30"/>
    <mergeCell ref="RNQ30:RNR30"/>
    <mergeCell ref="RNS30:RNT30"/>
    <mergeCell ref="RQC30:RQD30"/>
    <mergeCell ref="RQE30:RQF30"/>
    <mergeCell ref="RQG30:RQH30"/>
    <mergeCell ref="RQI30:RQJ30"/>
    <mergeCell ref="RQK30:RQL30"/>
    <mergeCell ref="RPS30:RPT30"/>
    <mergeCell ref="RPU30:RPV30"/>
    <mergeCell ref="RPW30:RPX30"/>
    <mergeCell ref="RPY30:RPZ30"/>
    <mergeCell ref="RQA30:RQB30"/>
    <mergeCell ref="RPI30:RPJ30"/>
    <mergeCell ref="RPK30:RPL30"/>
    <mergeCell ref="RPM30:RPN30"/>
    <mergeCell ref="RPO30:RPP30"/>
    <mergeCell ref="RPQ30:RPR30"/>
    <mergeCell ref="ROY30:ROZ30"/>
    <mergeCell ref="RPA30:RPB30"/>
    <mergeCell ref="RPC30:RPD30"/>
    <mergeCell ref="RPE30:RPF30"/>
    <mergeCell ref="RPG30:RPH30"/>
    <mergeCell ref="RRQ30:RRR30"/>
    <mergeCell ref="RRS30:RRT30"/>
    <mergeCell ref="RRU30:RRV30"/>
    <mergeCell ref="RRW30:RRX30"/>
    <mergeCell ref="RRY30:RRZ30"/>
    <mergeCell ref="RRG30:RRH30"/>
    <mergeCell ref="RRI30:RRJ30"/>
    <mergeCell ref="RRK30:RRL30"/>
    <mergeCell ref="RRM30:RRN30"/>
    <mergeCell ref="RRO30:RRP30"/>
    <mergeCell ref="RQW30:RQX30"/>
    <mergeCell ref="RQY30:RQZ30"/>
    <mergeCell ref="RRA30:RRB30"/>
    <mergeCell ref="RRC30:RRD30"/>
    <mergeCell ref="RRE30:RRF30"/>
    <mergeCell ref="RQM30:RQN30"/>
    <mergeCell ref="RQO30:RQP30"/>
    <mergeCell ref="RQQ30:RQR30"/>
    <mergeCell ref="RQS30:RQT30"/>
    <mergeCell ref="RQU30:RQV30"/>
    <mergeCell ref="RTE30:RTF30"/>
    <mergeCell ref="RTG30:RTH30"/>
    <mergeCell ref="RTI30:RTJ30"/>
    <mergeCell ref="RTK30:RTL30"/>
    <mergeCell ref="RTM30:RTN30"/>
    <mergeCell ref="RSU30:RSV30"/>
    <mergeCell ref="RSW30:RSX30"/>
    <mergeCell ref="RSY30:RSZ30"/>
    <mergeCell ref="RTA30:RTB30"/>
    <mergeCell ref="RTC30:RTD30"/>
    <mergeCell ref="RSK30:RSL30"/>
    <mergeCell ref="RSM30:RSN30"/>
    <mergeCell ref="RSO30:RSP30"/>
    <mergeCell ref="RSQ30:RSR30"/>
    <mergeCell ref="RSS30:RST30"/>
    <mergeCell ref="RSA30:RSB30"/>
    <mergeCell ref="RSC30:RSD30"/>
    <mergeCell ref="RSE30:RSF30"/>
    <mergeCell ref="RSG30:RSH30"/>
    <mergeCell ref="RSI30:RSJ30"/>
    <mergeCell ref="RUS30:RUT30"/>
    <mergeCell ref="RUU30:RUV30"/>
    <mergeCell ref="RUW30:RUX30"/>
    <mergeCell ref="RUY30:RUZ30"/>
    <mergeCell ref="RVA30:RVB30"/>
    <mergeCell ref="RUI30:RUJ30"/>
    <mergeCell ref="RUK30:RUL30"/>
    <mergeCell ref="RUM30:RUN30"/>
    <mergeCell ref="RUO30:RUP30"/>
    <mergeCell ref="RUQ30:RUR30"/>
    <mergeCell ref="RTY30:RTZ30"/>
    <mergeCell ref="RUA30:RUB30"/>
    <mergeCell ref="RUC30:RUD30"/>
    <mergeCell ref="RUE30:RUF30"/>
    <mergeCell ref="RUG30:RUH30"/>
    <mergeCell ref="RTO30:RTP30"/>
    <mergeCell ref="RTQ30:RTR30"/>
    <mergeCell ref="RTS30:RTT30"/>
    <mergeCell ref="RTU30:RTV30"/>
    <mergeCell ref="RTW30:RTX30"/>
    <mergeCell ref="RWG30:RWH30"/>
    <mergeCell ref="RWI30:RWJ30"/>
    <mergeCell ref="RWK30:RWL30"/>
    <mergeCell ref="RWM30:RWN30"/>
    <mergeCell ref="RWO30:RWP30"/>
    <mergeCell ref="RVW30:RVX30"/>
    <mergeCell ref="RVY30:RVZ30"/>
    <mergeCell ref="RWA30:RWB30"/>
    <mergeCell ref="RWC30:RWD30"/>
    <mergeCell ref="RWE30:RWF30"/>
    <mergeCell ref="RVM30:RVN30"/>
    <mergeCell ref="RVO30:RVP30"/>
    <mergeCell ref="RVQ30:RVR30"/>
    <mergeCell ref="RVS30:RVT30"/>
    <mergeCell ref="RVU30:RVV30"/>
    <mergeCell ref="RVC30:RVD30"/>
    <mergeCell ref="RVE30:RVF30"/>
    <mergeCell ref="RVG30:RVH30"/>
    <mergeCell ref="RVI30:RVJ30"/>
    <mergeCell ref="RVK30:RVL30"/>
    <mergeCell ref="RXU30:RXV30"/>
    <mergeCell ref="RXW30:RXX30"/>
    <mergeCell ref="RXY30:RXZ30"/>
    <mergeCell ref="RYA30:RYB30"/>
    <mergeCell ref="RYC30:RYD30"/>
    <mergeCell ref="RXK30:RXL30"/>
    <mergeCell ref="RXM30:RXN30"/>
    <mergeCell ref="RXO30:RXP30"/>
    <mergeCell ref="RXQ30:RXR30"/>
    <mergeCell ref="RXS30:RXT30"/>
    <mergeCell ref="RXA30:RXB30"/>
    <mergeCell ref="RXC30:RXD30"/>
    <mergeCell ref="RXE30:RXF30"/>
    <mergeCell ref="RXG30:RXH30"/>
    <mergeCell ref="RXI30:RXJ30"/>
    <mergeCell ref="RWQ30:RWR30"/>
    <mergeCell ref="RWS30:RWT30"/>
    <mergeCell ref="RWU30:RWV30"/>
    <mergeCell ref="RWW30:RWX30"/>
    <mergeCell ref="RWY30:RWZ30"/>
    <mergeCell ref="RZI30:RZJ30"/>
    <mergeCell ref="RZK30:RZL30"/>
    <mergeCell ref="RZM30:RZN30"/>
    <mergeCell ref="RZO30:RZP30"/>
    <mergeCell ref="RZQ30:RZR30"/>
    <mergeCell ref="RYY30:RYZ30"/>
    <mergeCell ref="RZA30:RZB30"/>
    <mergeCell ref="RZC30:RZD30"/>
    <mergeCell ref="RZE30:RZF30"/>
    <mergeCell ref="RZG30:RZH30"/>
    <mergeCell ref="RYO30:RYP30"/>
    <mergeCell ref="RYQ30:RYR30"/>
    <mergeCell ref="RYS30:RYT30"/>
    <mergeCell ref="RYU30:RYV30"/>
    <mergeCell ref="RYW30:RYX30"/>
    <mergeCell ref="RYE30:RYF30"/>
    <mergeCell ref="RYG30:RYH30"/>
    <mergeCell ref="RYI30:RYJ30"/>
    <mergeCell ref="RYK30:RYL30"/>
    <mergeCell ref="RYM30:RYN30"/>
    <mergeCell ref="SAW30:SAX30"/>
    <mergeCell ref="SAY30:SAZ30"/>
    <mergeCell ref="SBA30:SBB30"/>
    <mergeCell ref="SBC30:SBD30"/>
    <mergeCell ref="SBE30:SBF30"/>
    <mergeCell ref="SAM30:SAN30"/>
    <mergeCell ref="SAO30:SAP30"/>
    <mergeCell ref="SAQ30:SAR30"/>
    <mergeCell ref="SAS30:SAT30"/>
    <mergeCell ref="SAU30:SAV30"/>
    <mergeCell ref="SAC30:SAD30"/>
    <mergeCell ref="SAE30:SAF30"/>
    <mergeCell ref="SAG30:SAH30"/>
    <mergeCell ref="SAI30:SAJ30"/>
    <mergeCell ref="SAK30:SAL30"/>
    <mergeCell ref="RZS30:RZT30"/>
    <mergeCell ref="RZU30:RZV30"/>
    <mergeCell ref="RZW30:RZX30"/>
    <mergeCell ref="RZY30:RZZ30"/>
    <mergeCell ref="SAA30:SAB30"/>
    <mergeCell ref="SCK30:SCL30"/>
    <mergeCell ref="SCM30:SCN30"/>
    <mergeCell ref="SCO30:SCP30"/>
    <mergeCell ref="SCQ30:SCR30"/>
    <mergeCell ref="SCS30:SCT30"/>
    <mergeCell ref="SCA30:SCB30"/>
    <mergeCell ref="SCC30:SCD30"/>
    <mergeCell ref="SCE30:SCF30"/>
    <mergeCell ref="SCG30:SCH30"/>
    <mergeCell ref="SCI30:SCJ30"/>
    <mergeCell ref="SBQ30:SBR30"/>
    <mergeCell ref="SBS30:SBT30"/>
    <mergeCell ref="SBU30:SBV30"/>
    <mergeCell ref="SBW30:SBX30"/>
    <mergeCell ref="SBY30:SBZ30"/>
    <mergeCell ref="SBG30:SBH30"/>
    <mergeCell ref="SBI30:SBJ30"/>
    <mergeCell ref="SBK30:SBL30"/>
    <mergeCell ref="SBM30:SBN30"/>
    <mergeCell ref="SBO30:SBP30"/>
    <mergeCell ref="SDY30:SDZ30"/>
    <mergeCell ref="SEA30:SEB30"/>
    <mergeCell ref="SEC30:SED30"/>
    <mergeCell ref="SEE30:SEF30"/>
    <mergeCell ref="SEG30:SEH30"/>
    <mergeCell ref="SDO30:SDP30"/>
    <mergeCell ref="SDQ30:SDR30"/>
    <mergeCell ref="SDS30:SDT30"/>
    <mergeCell ref="SDU30:SDV30"/>
    <mergeCell ref="SDW30:SDX30"/>
    <mergeCell ref="SDE30:SDF30"/>
    <mergeCell ref="SDG30:SDH30"/>
    <mergeCell ref="SDI30:SDJ30"/>
    <mergeCell ref="SDK30:SDL30"/>
    <mergeCell ref="SDM30:SDN30"/>
    <mergeCell ref="SCU30:SCV30"/>
    <mergeCell ref="SCW30:SCX30"/>
    <mergeCell ref="SCY30:SCZ30"/>
    <mergeCell ref="SDA30:SDB30"/>
    <mergeCell ref="SDC30:SDD30"/>
    <mergeCell ref="SFM30:SFN30"/>
    <mergeCell ref="SFO30:SFP30"/>
    <mergeCell ref="SFQ30:SFR30"/>
    <mergeCell ref="SFS30:SFT30"/>
    <mergeCell ref="SFU30:SFV30"/>
    <mergeCell ref="SFC30:SFD30"/>
    <mergeCell ref="SFE30:SFF30"/>
    <mergeCell ref="SFG30:SFH30"/>
    <mergeCell ref="SFI30:SFJ30"/>
    <mergeCell ref="SFK30:SFL30"/>
    <mergeCell ref="SES30:SET30"/>
    <mergeCell ref="SEU30:SEV30"/>
    <mergeCell ref="SEW30:SEX30"/>
    <mergeCell ref="SEY30:SEZ30"/>
    <mergeCell ref="SFA30:SFB30"/>
    <mergeCell ref="SEI30:SEJ30"/>
    <mergeCell ref="SEK30:SEL30"/>
    <mergeCell ref="SEM30:SEN30"/>
    <mergeCell ref="SEO30:SEP30"/>
    <mergeCell ref="SEQ30:SER30"/>
    <mergeCell ref="SHA30:SHB30"/>
    <mergeCell ref="SHC30:SHD30"/>
    <mergeCell ref="SHE30:SHF30"/>
    <mergeCell ref="SHG30:SHH30"/>
    <mergeCell ref="SHI30:SHJ30"/>
    <mergeCell ref="SGQ30:SGR30"/>
    <mergeCell ref="SGS30:SGT30"/>
    <mergeCell ref="SGU30:SGV30"/>
    <mergeCell ref="SGW30:SGX30"/>
    <mergeCell ref="SGY30:SGZ30"/>
    <mergeCell ref="SGG30:SGH30"/>
    <mergeCell ref="SGI30:SGJ30"/>
    <mergeCell ref="SGK30:SGL30"/>
    <mergeCell ref="SGM30:SGN30"/>
    <mergeCell ref="SGO30:SGP30"/>
    <mergeCell ref="SFW30:SFX30"/>
    <mergeCell ref="SFY30:SFZ30"/>
    <mergeCell ref="SGA30:SGB30"/>
    <mergeCell ref="SGC30:SGD30"/>
    <mergeCell ref="SGE30:SGF30"/>
    <mergeCell ref="SIO30:SIP30"/>
    <mergeCell ref="SIQ30:SIR30"/>
    <mergeCell ref="SIS30:SIT30"/>
    <mergeCell ref="SIU30:SIV30"/>
    <mergeCell ref="SIW30:SIX30"/>
    <mergeCell ref="SIE30:SIF30"/>
    <mergeCell ref="SIG30:SIH30"/>
    <mergeCell ref="SII30:SIJ30"/>
    <mergeCell ref="SIK30:SIL30"/>
    <mergeCell ref="SIM30:SIN30"/>
    <mergeCell ref="SHU30:SHV30"/>
    <mergeCell ref="SHW30:SHX30"/>
    <mergeCell ref="SHY30:SHZ30"/>
    <mergeCell ref="SIA30:SIB30"/>
    <mergeCell ref="SIC30:SID30"/>
    <mergeCell ref="SHK30:SHL30"/>
    <mergeCell ref="SHM30:SHN30"/>
    <mergeCell ref="SHO30:SHP30"/>
    <mergeCell ref="SHQ30:SHR30"/>
    <mergeCell ref="SHS30:SHT30"/>
    <mergeCell ref="SKC30:SKD30"/>
    <mergeCell ref="SKE30:SKF30"/>
    <mergeCell ref="SKG30:SKH30"/>
    <mergeCell ref="SKI30:SKJ30"/>
    <mergeCell ref="SKK30:SKL30"/>
    <mergeCell ref="SJS30:SJT30"/>
    <mergeCell ref="SJU30:SJV30"/>
    <mergeCell ref="SJW30:SJX30"/>
    <mergeCell ref="SJY30:SJZ30"/>
    <mergeCell ref="SKA30:SKB30"/>
    <mergeCell ref="SJI30:SJJ30"/>
    <mergeCell ref="SJK30:SJL30"/>
    <mergeCell ref="SJM30:SJN30"/>
    <mergeCell ref="SJO30:SJP30"/>
    <mergeCell ref="SJQ30:SJR30"/>
    <mergeCell ref="SIY30:SIZ30"/>
    <mergeCell ref="SJA30:SJB30"/>
    <mergeCell ref="SJC30:SJD30"/>
    <mergeCell ref="SJE30:SJF30"/>
    <mergeCell ref="SJG30:SJH30"/>
    <mergeCell ref="SLQ30:SLR30"/>
    <mergeCell ref="SLS30:SLT30"/>
    <mergeCell ref="SLU30:SLV30"/>
    <mergeCell ref="SLW30:SLX30"/>
    <mergeCell ref="SLY30:SLZ30"/>
    <mergeCell ref="SLG30:SLH30"/>
    <mergeCell ref="SLI30:SLJ30"/>
    <mergeCell ref="SLK30:SLL30"/>
    <mergeCell ref="SLM30:SLN30"/>
    <mergeCell ref="SLO30:SLP30"/>
    <mergeCell ref="SKW30:SKX30"/>
    <mergeCell ref="SKY30:SKZ30"/>
    <mergeCell ref="SLA30:SLB30"/>
    <mergeCell ref="SLC30:SLD30"/>
    <mergeCell ref="SLE30:SLF30"/>
    <mergeCell ref="SKM30:SKN30"/>
    <mergeCell ref="SKO30:SKP30"/>
    <mergeCell ref="SKQ30:SKR30"/>
    <mergeCell ref="SKS30:SKT30"/>
    <mergeCell ref="SKU30:SKV30"/>
    <mergeCell ref="SNE30:SNF30"/>
    <mergeCell ref="SNG30:SNH30"/>
    <mergeCell ref="SNI30:SNJ30"/>
    <mergeCell ref="SNK30:SNL30"/>
    <mergeCell ref="SNM30:SNN30"/>
    <mergeCell ref="SMU30:SMV30"/>
    <mergeCell ref="SMW30:SMX30"/>
    <mergeCell ref="SMY30:SMZ30"/>
    <mergeCell ref="SNA30:SNB30"/>
    <mergeCell ref="SNC30:SND30"/>
    <mergeCell ref="SMK30:SML30"/>
    <mergeCell ref="SMM30:SMN30"/>
    <mergeCell ref="SMO30:SMP30"/>
    <mergeCell ref="SMQ30:SMR30"/>
    <mergeCell ref="SMS30:SMT30"/>
    <mergeCell ref="SMA30:SMB30"/>
    <mergeCell ref="SMC30:SMD30"/>
    <mergeCell ref="SME30:SMF30"/>
    <mergeCell ref="SMG30:SMH30"/>
    <mergeCell ref="SMI30:SMJ30"/>
    <mergeCell ref="SOS30:SOT30"/>
    <mergeCell ref="SOU30:SOV30"/>
    <mergeCell ref="SOW30:SOX30"/>
    <mergeCell ref="SOY30:SOZ30"/>
    <mergeCell ref="SPA30:SPB30"/>
    <mergeCell ref="SOI30:SOJ30"/>
    <mergeCell ref="SOK30:SOL30"/>
    <mergeCell ref="SOM30:SON30"/>
    <mergeCell ref="SOO30:SOP30"/>
    <mergeCell ref="SOQ30:SOR30"/>
    <mergeCell ref="SNY30:SNZ30"/>
    <mergeCell ref="SOA30:SOB30"/>
    <mergeCell ref="SOC30:SOD30"/>
    <mergeCell ref="SOE30:SOF30"/>
    <mergeCell ref="SOG30:SOH30"/>
    <mergeCell ref="SNO30:SNP30"/>
    <mergeCell ref="SNQ30:SNR30"/>
    <mergeCell ref="SNS30:SNT30"/>
    <mergeCell ref="SNU30:SNV30"/>
    <mergeCell ref="SNW30:SNX30"/>
    <mergeCell ref="SQG30:SQH30"/>
    <mergeCell ref="SQI30:SQJ30"/>
    <mergeCell ref="SQK30:SQL30"/>
    <mergeCell ref="SQM30:SQN30"/>
    <mergeCell ref="SQO30:SQP30"/>
    <mergeCell ref="SPW30:SPX30"/>
    <mergeCell ref="SPY30:SPZ30"/>
    <mergeCell ref="SQA30:SQB30"/>
    <mergeCell ref="SQC30:SQD30"/>
    <mergeCell ref="SQE30:SQF30"/>
    <mergeCell ref="SPM30:SPN30"/>
    <mergeCell ref="SPO30:SPP30"/>
    <mergeCell ref="SPQ30:SPR30"/>
    <mergeCell ref="SPS30:SPT30"/>
    <mergeCell ref="SPU30:SPV30"/>
    <mergeCell ref="SPC30:SPD30"/>
    <mergeCell ref="SPE30:SPF30"/>
    <mergeCell ref="SPG30:SPH30"/>
    <mergeCell ref="SPI30:SPJ30"/>
    <mergeCell ref="SPK30:SPL30"/>
    <mergeCell ref="SRU30:SRV30"/>
    <mergeCell ref="SRW30:SRX30"/>
    <mergeCell ref="SRY30:SRZ30"/>
    <mergeCell ref="SSA30:SSB30"/>
    <mergeCell ref="SSC30:SSD30"/>
    <mergeCell ref="SRK30:SRL30"/>
    <mergeCell ref="SRM30:SRN30"/>
    <mergeCell ref="SRO30:SRP30"/>
    <mergeCell ref="SRQ30:SRR30"/>
    <mergeCell ref="SRS30:SRT30"/>
    <mergeCell ref="SRA30:SRB30"/>
    <mergeCell ref="SRC30:SRD30"/>
    <mergeCell ref="SRE30:SRF30"/>
    <mergeCell ref="SRG30:SRH30"/>
    <mergeCell ref="SRI30:SRJ30"/>
    <mergeCell ref="SQQ30:SQR30"/>
    <mergeCell ref="SQS30:SQT30"/>
    <mergeCell ref="SQU30:SQV30"/>
    <mergeCell ref="SQW30:SQX30"/>
    <mergeCell ref="SQY30:SQZ30"/>
    <mergeCell ref="STI30:STJ30"/>
    <mergeCell ref="STK30:STL30"/>
    <mergeCell ref="STM30:STN30"/>
    <mergeCell ref="STO30:STP30"/>
    <mergeCell ref="STQ30:STR30"/>
    <mergeCell ref="SSY30:SSZ30"/>
    <mergeCell ref="STA30:STB30"/>
    <mergeCell ref="STC30:STD30"/>
    <mergeCell ref="STE30:STF30"/>
    <mergeCell ref="STG30:STH30"/>
    <mergeCell ref="SSO30:SSP30"/>
    <mergeCell ref="SSQ30:SSR30"/>
    <mergeCell ref="SSS30:SST30"/>
    <mergeCell ref="SSU30:SSV30"/>
    <mergeCell ref="SSW30:SSX30"/>
    <mergeCell ref="SSE30:SSF30"/>
    <mergeCell ref="SSG30:SSH30"/>
    <mergeCell ref="SSI30:SSJ30"/>
    <mergeCell ref="SSK30:SSL30"/>
    <mergeCell ref="SSM30:SSN30"/>
    <mergeCell ref="SUW30:SUX30"/>
    <mergeCell ref="SUY30:SUZ30"/>
    <mergeCell ref="SVA30:SVB30"/>
    <mergeCell ref="SVC30:SVD30"/>
    <mergeCell ref="SVE30:SVF30"/>
    <mergeCell ref="SUM30:SUN30"/>
    <mergeCell ref="SUO30:SUP30"/>
    <mergeCell ref="SUQ30:SUR30"/>
    <mergeCell ref="SUS30:SUT30"/>
    <mergeCell ref="SUU30:SUV30"/>
    <mergeCell ref="SUC30:SUD30"/>
    <mergeCell ref="SUE30:SUF30"/>
    <mergeCell ref="SUG30:SUH30"/>
    <mergeCell ref="SUI30:SUJ30"/>
    <mergeCell ref="SUK30:SUL30"/>
    <mergeCell ref="STS30:STT30"/>
    <mergeCell ref="STU30:STV30"/>
    <mergeCell ref="STW30:STX30"/>
    <mergeCell ref="STY30:STZ30"/>
    <mergeCell ref="SUA30:SUB30"/>
    <mergeCell ref="SWK30:SWL30"/>
    <mergeCell ref="SWM30:SWN30"/>
    <mergeCell ref="SWO30:SWP30"/>
    <mergeCell ref="SWQ30:SWR30"/>
    <mergeCell ref="SWS30:SWT30"/>
    <mergeCell ref="SWA30:SWB30"/>
    <mergeCell ref="SWC30:SWD30"/>
    <mergeCell ref="SWE30:SWF30"/>
    <mergeCell ref="SWG30:SWH30"/>
    <mergeCell ref="SWI30:SWJ30"/>
    <mergeCell ref="SVQ30:SVR30"/>
    <mergeCell ref="SVS30:SVT30"/>
    <mergeCell ref="SVU30:SVV30"/>
    <mergeCell ref="SVW30:SVX30"/>
    <mergeCell ref="SVY30:SVZ30"/>
    <mergeCell ref="SVG30:SVH30"/>
    <mergeCell ref="SVI30:SVJ30"/>
    <mergeCell ref="SVK30:SVL30"/>
    <mergeCell ref="SVM30:SVN30"/>
    <mergeCell ref="SVO30:SVP30"/>
    <mergeCell ref="SXY30:SXZ30"/>
    <mergeCell ref="SYA30:SYB30"/>
    <mergeCell ref="SYC30:SYD30"/>
    <mergeCell ref="SYE30:SYF30"/>
    <mergeCell ref="SYG30:SYH30"/>
    <mergeCell ref="SXO30:SXP30"/>
    <mergeCell ref="SXQ30:SXR30"/>
    <mergeCell ref="SXS30:SXT30"/>
    <mergeCell ref="SXU30:SXV30"/>
    <mergeCell ref="SXW30:SXX30"/>
    <mergeCell ref="SXE30:SXF30"/>
    <mergeCell ref="SXG30:SXH30"/>
    <mergeCell ref="SXI30:SXJ30"/>
    <mergeCell ref="SXK30:SXL30"/>
    <mergeCell ref="SXM30:SXN30"/>
    <mergeCell ref="SWU30:SWV30"/>
    <mergeCell ref="SWW30:SWX30"/>
    <mergeCell ref="SWY30:SWZ30"/>
    <mergeCell ref="SXA30:SXB30"/>
    <mergeCell ref="SXC30:SXD30"/>
    <mergeCell ref="SZM30:SZN30"/>
    <mergeCell ref="SZO30:SZP30"/>
    <mergeCell ref="SZQ30:SZR30"/>
    <mergeCell ref="SZS30:SZT30"/>
    <mergeCell ref="SZU30:SZV30"/>
    <mergeCell ref="SZC30:SZD30"/>
    <mergeCell ref="SZE30:SZF30"/>
    <mergeCell ref="SZG30:SZH30"/>
    <mergeCell ref="SZI30:SZJ30"/>
    <mergeCell ref="SZK30:SZL30"/>
    <mergeCell ref="SYS30:SYT30"/>
    <mergeCell ref="SYU30:SYV30"/>
    <mergeCell ref="SYW30:SYX30"/>
    <mergeCell ref="SYY30:SYZ30"/>
    <mergeCell ref="SZA30:SZB30"/>
    <mergeCell ref="SYI30:SYJ30"/>
    <mergeCell ref="SYK30:SYL30"/>
    <mergeCell ref="SYM30:SYN30"/>
    <mergeCell ref="SYO30:SYP30"/>
    <mergeCell ref="SYQ30:SYR30"/>
    <mergeCell ref="TBA30:TBB30"/>
    <mergeCell ref="TBC30:TBD30"/>
    <mergeCell ref="TBE30:TBF30"/>
    <mergeCell ref="TBG30:TBH30"/>
    <mergeCell ref="TBI30:TBJ30"/>
    <mergeCell ref="TAQ30:TAR30"/>
    <mergeCell ref="TAS30:TAT30"/>
    <mergeCell ref="TAU30:TAV30"/>
    <mergeCell ref="TAW30:TAX30"/>
    <mergeCell ref="TAY30:TAZ30"/>
    <mergeCell ref="TAG30:TAH30"/>
    <mergeCell ref="TAI30:TAJ30"/>
    <mergeCell ref="TAK30:TAL30"/>
    <mergeCell ref="TAM30:TAN30"/>
    <mergeCell ref="TAO30:TAP30"/>
    <mergeCell ref="SZW30:SZX30"/>
    <mergeCell ref="SZY30:SZZ30"/>
    <mergeCell ref="TAA30:TAB30"/>
    <mergeCell ref="TAC30:TAD30"/>
    <mergeCell ref="TAE30:TAF30"/>
    <mergeCell ref="TCO30:TCP30"/>
    <mergeCell ref="TCQ30:TCR30"/>
    <mergeCell ref="TCS30:TCT30"/>
    <mergeCell ref="TCU30:TCV30"/>
    <mergeCell ref="TCW30:TCX30"/>
    <mergeCell ref="TCE30:TCF30"/>
    <mergeCell ref="TCG30:TCH30"/>
    <mergeCell ref="TCI30:TCJ30"/>
    <mergeCell ref="TCK30:TCL30"/>
    <mergeCell ref="TCM30:TCN30"/>
    <mergeCell ref="TBU30:TBV30"/>
    <mergeCell ref="TBW30:TBX30"/>
    <mergeCell ref="TBY30:TBZ30"/>
    <mergeCell ref="TCA30:TCB30"/>
    <mergeCell ref="TCC30:TCD30"/>
    <mergeCell ref="TBK30:TBL30"/>
    <mergeCell ref="TBM30:TBN30"/>
    <mergeCell ref="TBO30:TBP30"/>
    <mergeCell ref="TBQ30:TBR30"/>
    <mergeCell ref="TBS30:TBT30"/>
    <mergeCell ref="TEC30:TED30"/>
    <mergeCell ref="TEE30:TEF30"/>
    <mergeCell ref="TEG30:TEH30"/>
    <mergeCell ref="TEI30:TEJ30"/>
    <mergeCell ref="TEK30:TEL30"/>
    <mergeCell ref="TDS30:TDT30"/>
    <mergeCell ref="TDU30:TDV30"/>
    <mergeCell ref="TDW30:TDX30"/>
    <mergeCell ref="TDY30:TDZ30"/>
    <mergeCell ref="TEA30:TEB30"/>
    <mergeCell ref="TDI30:TDJ30"/>
    <mergeCell ref="TDK30:TDL30"/>
    <mergeCell ref="TDM30:TDN30"/>
    <mergeCell ref="TDO30:TDP30"/>
    <mergeCell ref="TDQ30:TDR30"/>
    <mergeCell ref="TCY30:TCZ30"/>
    <mergeCell ref="TDA30:TDB30"/>
    <mergeCell ref="TDC30:TDD30"/>
    <mergeCell ref="TDE30:TDF30"/>
    <mergeCell ref="TDG30:TDH30"/>
    <mergeCell ref="TFQ30:TFR30"/>
    <mergeCell ref="TFS30:TFT30"/>
    <mergeCell ref="TFU30:TFV30"/>
    <mergeCell ref="TFW30:TFX30"/>
    <mergeCell ref="TFY30:TFZ30"/>
    <mergeCell ref="TFG30:TFH30"/>
    <mergeCell ref="TFI30:TFJ30"/>
    <mergeCell ref="TFK30:TFL30"/>
    <mergeCell ref="TFM30:TFN30"/>
    <mergeCell ref="TFO30:TFP30"/>
    <mergeCell ref="TEW30:TEX30"/>
    <mergeCell ref="TEY30:TEZ30"/>
    <mergeCell ref="TFA30:TFB30"/>
    <mergeCell ref="TFC30:TFD30"/>
    <mergeCell ref="TFE30:TFF30"/>
    <mergeCell ref="TEM30:TEN30"/>
    <mergeCell ref="TEO30:TEP30"/>
    <mergeCell ref="TEQ30:TER30"/>
    <mergeCell ref="TES30:TET30"/>
    <mergeCell ref="TEU30:TEV30"/>
    <mergeCell ref="THE30:THF30"/>
    <mergeCell ref="THG30:THH30"/>
    <mergeCell ref="THI30:THJ30"/>
    <mergeCell ref="THK30:THL30"/>
    <mergeCell ref="THM30:THN30"/>
    <mergeCell ref="TGU30:TGV30"/>
    <mergeCell ref="TGW30:TGX30"/>
    <mergeCell ref="TGY30:TGZ30"/>
    <mergeCell ref="THA30:THB30"/>
    <mergeCell ref="THC30:THD30"/>
    <mergeCell ref="TGK30:TGL30"/>
    <mergeCell ref="TGM30:TGN30"/>
    <mergeCell ref="TGO30:TGP30"/>
    <mergeCell ref="TGQ30:TGR30"/>
    <mergeCell ref="TGS30:TGT30"/>
    <mergeCell ref="TGA30:TGB30"/>
    <mergeCell ref="TGC30:TGD30"/>
    <mergeCell ref="TGE30:TGF30"/>
    <mergeCell ref="TGG30:TGH30"/>
    <mergeCell ref="TGI30:TGJ30"/>
    <mergeCell ref="TIS30:TIT30"/>
    <mergeCell ref="TIU30:TIV30"/>
    <mergeCell ref="TIW30:TIX30"/>
    <mergeCell ref="TIY30:TIZ30"/>
    <mergeCell ref="TJA30:TJB30"/>
    <mergeCell ref="TII30:TIJ30"/>
    <mergeCell ref="TIK30:TIL30"/>
    <mergeCell ref="TIM30:TIN30"/>
    <mergeCell ref="TIO30:TIP30"/>
    <mergeCell ref="TIQ30:TIR30"/>
    <mergeCell ref="THY30:THZ30"/>
    <mergeCell ref="TIA30:TIB30"/>
    <mergeCell ref="TIC30:TID30"/>
    <mergeCell ref="TIE30:TIF30"/>
    <mergeCell ref="TIG30:TIH30"/>
    <mergeCell ref="THO30:THP30"/>
    <mergeCell ref="THQ30:THR30"/>
    <mergeCell ref="THS30:THT30"/>
    <mergeCell ref="THU30:THV30"/>
    <mergeCell ref="THW30:THX30"/>
    <mergeCell ref="TKG30:TKH30"/>
    <mergeCell ref="TKI30:TKJ30"/>
    <mergeCell ref="TKK30:TKL30"/>
    <mergeCell ref="TKM30:TKN30"/>
    <mergeCell ref="TKO30:TKP30"/>
    <mergeCell ref="TJW30:TJX30"/>
    <mergeCell ref="TJY30:TJZ30"/>
    <mergeCell ref="TKA30:TKB30"/>
    <mergeCell ref="TKC30:TKD30"/>
    <mergeCell ref="TKE30:TKF30"/>
    <mergeCell ref="TJM30:TJN30"/>
    <mergeCell ref="TJO30:TJP30"/>
    <mergeCell ref="TJQ30:TJR30"/>
    <mergeCell ref="TJS30:TJT30"/>
    <mergeCell ref="TJU30:TJV30"/>
    <mergeCell ref="TJC30:TJD30"/>
    <mergeCell ref="TJE30:TJF30"/>
    <mergeCell ref="TJG30:TJH30"/>
    <mergeCell ref="TJI30:TJJ30"/>
    <mergeCell ref="TJK30:TJL30"/>
    <mergeCell ref="TLU30:TLV30"/>
    <mergeCell ref="TLW30:TLX30"/>
    <mergeCell ref="TLY30:TLZ30"/>
    <mergeCell ref="TMA30:TMB30"/>
    <mergeCell ref="TMC30:TMD30"/>
    <mergeCell ref="TLK30:TLL30"/>
    <mergeCell ref="TLM30:TLN30"/>
    <mergeCell ref="TLO30:TLP30"/>
    <mergeCell ref="TLQ30:TLR30"/>
    <mergeCell ref="TLS30:TLT30"/>
    <mergeCell ref="TLA30:TLB30"/>
    <mergeCell ref="TLC30:TLD30"/>
    <mergeCell ref="TLE30:TLF30"/>
    <mergeCell ref="TLG30:TLH30"/>
    <mergeCell ref="TLI30:TLJ30"/>
    <mergeCell ref="TKQ30:TKR30"/>
    <mergeCell ref="TKS30:TKT30"/>
    <mergeCell ref="TKU30:TKV30"/>
    <mergeCell ref="TKW30:TKX30"/>
    <mergeCell ref="TKY30:TKZ30"/>
    <mergeCell ref="TNI30:TNJ30"/>
    <mergeCell ref="TNK30:TNL30"/>
    <mergeCell ref="TNM30:TNN30"/>
    <mergeCell ref="TNO30:TNP30"/>
    <mergeCell ref="TNQ30:TNR30"/>
    <mergeCell ref="TMY30:TMZ30"/>
    <mergeCell ref="TNA30:TNB30"/>
    <mergeCell ref="TNC30:TND30"/>
    <mergeCell ref="TNE30:TNF30"/>
    <mergeCell ref="TNG30:TNH30"/>
    <mergeCell ref="TMO30:TMP30"/>
    <mergeCell ref="TMQ30:TMR30"/>
    <mergeCell ref="TMS30:TMT30"/>
    <mergeCell ref="TMU30:TMV30"/>
    <mergeCell ref="TMW30:TMX30"/>
    <mergeCell ref="TME30:TMF30"/>
    <mergeCell ref="TMG30:TMH30"/>
    <mergeCell ref="TMI30:TMJ30"/>
    <mergeCell ref="TMK30:TML30"/>
    <mergeCell ref="TMM30:TMN30"/>
    <mergeCell ref="TOW30:TOX30"/>
    <mergeCell ref="TOY30:TOZ30"/>
    <mergeCell ref="TPA30:TPB30"/>
    <mergeCell ref="TPC30:TPD30"/>
    <mergeCell ref="TPE30:TPF30"/>
    <mergeCell ref="TOM30:TON30"/>
    <mergeCell ref="TOO30:TOP30"/>
    <mergeCell ref="TOQ30:TOR30"/>
    <mergeCell ref="TOS30:TOT30"/>
    <mergeCell ref="TOU30:TOV30"/>
    <mergeCell ref="TOC30:TOD30"/>
    <mergeCell ref="TOE30:TOF30"/>
    <mergeCell ref="TOG30:TOH30"/>
    <mergeCell ref="TOI30:TOJ30"/>
    <mergeCell ref="TOK30:TOL30"/>
    <mergeCell ref="TNS30:TNT30"/>
    <mergeCell ref="TNU30:TNV30"/>
    <mergeCell ref="TNW30:TNX30"/>
    <mergeCell ref="TNY30:TNZ30"/>
    <mergeCell ref="TOA30:TOB30"/>
    <mergeCell ref="TQK30:TQL30"/>
    <mergeCell ref="TQM30:TQN30"/>
    <mergeCell ref="TQO30:TQP30"/>
    <mergeCell ref="TQQ30:TQR30"/>
    <mergeCell ref="TQS30:TQT30"/>
    <mergeCell ref="TQA30:TQB30"/>
    <mergeCell ref="TQC30:TQD30"/>
    <mergeCell ref="TQE30:TQF30"/>
    <mergeCell ref="TQG30:TQH30"/>
    <mergeCell ref="TQI30:TQJ30"/>
    <mergeCell ref="TPQ30:TPR30"/>
    <mergeCell ref="TPS30:TPT30"/>
    <mergeCell ref="TPU30:TPV30"/>
    <mergeCell ref="TPW30:TPX30"/>
    <mergeCell ref="TPY30:TPZ30"/>
    <mergeCell ref="TPG30:TPH30"/>
    <mergeCell ref="TPI30:TPJ30"/>
    <mergeCell ref="TPK30:TPL30"/>
    <mergeCell ref="TPM30:TPN30"/>
    <mergeCell ref="TPO30:TPP30"/>
    <mergeCell ref="TRY30:TRZ30"/>
    <mergeCell ref="TSA30:TSB30"/>
    <mergeCell ref="TSC30:TSD30"/>
    <mergeCell ref="TSE30:TSF30"/>
    <mergeCell ref="TSG30:TSH30"/>
    <mergeCell ref="TRO30:TRP30"/>
    <mergeCell ref="TRQ30:TRR30"/>
    <mergeCell ref="TRS30:TRT30"/>
    <mergeCell ref="TRU30:TRV30"/>
    <mergeCell ref="TRW30:TRX30"/>
    <mergeCell ref="TRE30:TRF30"/>
    <mergeCell ref="TRG30:TRH30"/>
    <mergeCell ref="TRI30:TRJ30"/>
    <mergeCell ref="TRK30:TRL30"/>
    <mergeCell ref="TRM30:TRN30"/>
    <mergeCell ref="TQU30:TQV30"/>
    <mergeCell ref="TQW30:TQX30"/>
    <mergeCell ref="TQY30:TQZ30"/>
    <mergeCell ref="TRA30:TRB30"/>
    <mergeCell ref="TRC30:TRD30"/>
    <mergeCell ref="TTM30:TTN30"/>
    <mergeCell ref="TTO30:TTP30"/>
    <mergeCell ref="TTQ30:TTR30"/>
    <mergeCell ref="TTS30:TTT30"/>
    <mergeCell ref="TTU30:TTV30"/>
    <mergeCell ref="TTC30:TTD30"/>
    <mergeCell ref="TTE30:TTF30"/>
    <mergeCell ref="TTG30:TTH30"/>
    <mergeCell ref="TTI30:TTJ30"/>
    <mergeCell ref="TTK30:TTL30"/>
    <mergeCell ref="TSS30:TST30"/>
    <mergeCell ref="TSU30:TSV30"/>
    <mergeCell ref="TSW30:TSX30"/>
    <mergeCell ref="TSY30:TSZ30"/>
    <mergeCell ref="TTA30:TTB30"/>
    <mergeCell ref="TSI30:TSJ30"/>
    <mergeCell ref="TSK30:TSL30"/>
    <mergeCell ref="TSM30:TSN30"/>
    <mergeCell ref="TSO30:TSP30"/>
    <mergeCell ref="TSQ30:TSR30"/>
    <mergeCell ref="TVA30:TVB30"/>
    <mergeCell ref="TVC30:TVD30"/>
    <mergeCell ref="TVE30:TVF30"/>
    <mergeCell ref="TVG30:TVH30"/>
    <mergeCell ref="TVI30:TVJ30"/>
    <mergeCell ref="TUQ30:TUR30"/>
    <mergeCell ref="TUS30:TUT30"/>
    <mergeCell ref="TUU30:TUV30"/>
    <mergeCell ref="TUW30:TUX30"/>
    <mergeCell ref="TUY30:TUZ30"/>
    <mergeCell ref="TUG30:TUH30"/>
    <mergeCell ref="TUI30:TUJ30"/>
    <mergeCell ref="TUK30:TUL30"/>
    <mergeCell ref="TUM30:TUN30"/>
    <mergeCell ref="TUO30:TUP30"/>
    <mergeCell ref="TTW30:TTX30"/>
    <mergeCell ref="TTY30:TTZ30"/>
    <mergeCell ref="TUA30:TUB30"/>
    <mergeCell ref="TUC30:TUD30"/>
    <mergeCell ref="TUE30:TUF30"/>
    <mergeCell ref="TWO30:TWP30"/>
    <mergeCell ref="TWQ30:TWR30"/>
    <mergeCell ref="TWS30:TWT30"/>
    <mergeCell ref="TWU30:TWV30"/>
    <mergeCell ref="TWW30:TWX30"/>
    <mergeCell ref="TWE30:TWF30"/>
    <mergeCell ref="TWG30:TWH30"/>
    <mergeCell ref="TWI30:TWJ30"/>
    <mergeCell ref="TWK30:TWL30"/>
    <mergeCell ref="TWM30:TWN30"/>
    <mergeCell ref="TVU30:TVV30"/>
    <mergeCell ref="TVW30:TVX30"/>
    <mergeCell ref="TVY30:TVZ30"/>
    <mergeCell ref="TWA30:TWB30"/>
    <mergeCell ref="TWC30:TWD30"/>
    <mergeCell ref="TVK30:TVL30"/>
    <mergeCell ref="TVM30:TVN30"/>
    <mergeCell ref="TVO30:TVP30"/>
    <mergeCell ref="TVQ30:TVR30"/>
    <mergeCell ref="TVS30:TVT30"/>
    <mergeCell ref="TYC30:TYD30"/>
    <mergeCell ref="TYE30:TYF30"/>
    <mergeCell ref="TYG30:TYH30"/>
    <mergeCell ref="TYI30:TYJ30"/>
    <mergeCell ref="TYK30:TYL30"/>
    <mergeCell ref="TXS30:TXT30"/>
    <mergeCell ref="TXU30:TXV30"/>
    <mergeCell ref="TXW30:TXX30"/>
    <mergeCell ref="TXY30:TXZ30"/>
    <mergeCell ref="TYA30:TYB30"/>
    <mergeCell ref="TXI30:TXJ30"/>
    <mergeCell ref="TXK30:TXL30"/>
    <mergeCell ref="TXM30:TXN30"/>
    <mergeCell ref="TXO30:TXP30"/>
    <mergeCell ref="TXQ30:TXR30"/>
    <mergeCell ref="TWY30:TWZ30"/>
    <mergeCell ref="TXA30:TXB30"/>
    <mergeCell ref="TXC30:TXD30"/>
    <mergeCell ref="TXE30:TXF30"/>
    <mergeCell ref="TXG30:TXH30"/>
    <mergeCell ref="TZQ30:TZR30"/>
    <mergeCell ref="TZS30:TZT30"/>
    <mergeCell ref="TZU30:TZV30"/>
    <mergeCell ref="TZW30:TZX30"/>
    <mergeCell ref="TZY30:TZZ30"/>
    <mergeCell ref="TZG30:TZH30"/>
    <mergeCell ref="TZI30:TZJ30"/>
    <mergeCell ref="TZK30:TZL30"/>
    <mergeCell ref="TZM30:TZN30"/>
    <mergeCell ref="TZO30:TZP30"/>
    <mergeCell ref="TYW30:TYX30"/>
    <mergeCell ref="TYY30:TYZ30"/>
    <mergeCell ref="TZA30:TZB30"/>
    <mergeCell ref="TZC30:TZD30"/>
    <mergeCell ref="TZE30:TZF30"/>
    <mergeCell ref="TYM30:TYN30"/>
    <mergeCell ref="TYO30:TYP30"/>
    <mergeCell ref="TYQ30:TYR30"/>
    <mergeCell ref="TYS30:TYT30"/>
    <mergeCell ref="TYU30:TYV30"/>
    <mergeCell ref="UBE30:UBF30"/>
    <mergeCell ref="UBG30:UBH30"/>
    <mergeCell ref="UBI30:UBJ30"/>
    <mergeCell ref="UBK30:UBL30"/>
    <mergeCell ref="UBM30:UBN30"/>
    <mergeCell ref="UAU30:UAV30"/>
    <mergeCell ref="UAW30:UAX30"/>
    <mergeCell ref="UAY30:UAZ30"/>
    <mergeCell ref="UBA30:UBB30"/>
    <mergeCell ref="UBC30:UBD30"/>
    <mergeCell ref="UAK30:UAL30"/>
    <mergeCell ref="UAM30:UAN30"/>
    <mergeCell ref="UAO30:UAP30"/>
    <mergeCell ref="UAQ30:UAR30"/>
    <mergeCell ref="UAS30:UAT30"/>
    <mergeCell ref="UAA30:UAB30"/>
    <mergeCell ref="UAC30:UAD30"/>
    <mergeCell ref="UAE30:UAF30"/>
    <mergeCell ref="UAG30:UAH30"/>
    <mergeCell ref="UAI30:UAJ30"/>
    <mergeCell ref="UCS30:UCT30"/>
    <mergeCell ref="UCU30:UCV30"/>
    <mergeCell ref="UCW30:UCX30"/>
    <mergeCell ref="UCY30:UCZ30"/>
    <mergeCell ref="UDA30:UDB30"/>
    <mergeCell ref="UCI30:UCJ30"/>
    <mergeCell ref="UCK30:UCL30"/>
    <mergeCell ref="UCM30:UCN30"/>
    <mergeCell ref="UCO30:UCP30"/>
    <mergeCell ref="UCQ30:UCR30"/>
    <mergeCell ref="UBY30:UBZ30"/>
    <mergeCell ref="UCA30:UCB30"/>
    <mergeCell ref="UCC30:UCD30"/>
    <mergeCell ref="UCE30:UCF30"/>
    <mergeCell ref="UCG30:UCH30"/>
    <mergeCell ref="UBO30:UBP30"/>
    <mergeCell ref="UBQ30:UBR30"/>
    <mergeCell ref="UBS30:UBT30"/>
    <mergeCell ref="UBU30:UBV30"/>
    <mergeCell ref="UBW30:UBX30"/>
    <mergeCell ref="UEG30:UEH30"/>
    <mergeCell ref="UEI30:UEJ30"/>
    <mergeCell ref="UEK30:UEL30"/>
    <mergeCell ref="UEM30:UEN30"/>
    <mergeCell ref="UEO30:UEP30"/>
    <mergeCell ref="UDW30:UDX30"/>
    <mergeCell ref="UDY30:UDZ30"/>
    <mergeCell ref="UEA30:UEB30"/>
    <mergeCell ref="UEC30:UED30"/>
    <mergeCell ref="UEE30:UEF30"/>
    <mergeCell ref="UDM30:UDN30"/>
    <mergeCell ref="UDO30:UDP30"/>
    <mergeCell ref="UDQ30:UDR30"/>
    <mergeCell ref="UDS30:UDT30"/>
    <mergeCell ref="UDU30:UDV30"/>
    <mergeCell ref="UDC30:UDD30"/>
    <mergeCell ref="UDE30:UDF30"/>
    <mergeCell ref="UDG30:UDH30"/>
    <mergeCell ref="UDI30:UDJ30"/>
    <mergeCell ref="UDK30:UDL30"/>
    <mergeCell ref="UFU30:UFV30"/>
    <mergeCell ref="UFW30:UFX30"/>
    <mergeCell ref="UFY30:UFZ30"/>
    <mergeCell ref="UGA30:UGB30"/>
    <mergeCell ref="UGC30:UGD30"/>
    <mergeCell ref="UFK30:UFL30"/>
    <mergeCell ref="UFM30:UFN30"/>
    <mergeCell ref="UFO30:UFP30"/>
    <mergeCell ref="UFQ30:UFR30"/>
    <mergeCell ref="UFS30:UFT30"/>
    <mergeCell ref="UFA30:UFB30"/>
    <mergeCell ref="UFC30:UFD30"/>
    <mergeCell ref="UFE30:UFF30"/>
    <mergeCell ref="UFG30:UFH30"/>
    <mergeCell ref="UFI30:UFJ30"/>
    <mergeCell ref="UEQ30:UER30"/>
    <mergeCell ref="UES30:UET30"/>
    <mergeCell ref="UEU30:UEV30"/>
    <mergeCell ref="UEW30:UEX30"/>
    <mergeCell ref="UEY30:UEZ30"/>
    <mergeCell ref="UHI30:UHJ30"/>
    <mergeCell ref="UHK30:UHL30"/>
    <mergeCell ref="UHM30:UHN30"/>
    <mergeCell ref="UHO30:UHP30"/>
    <mergeCell ref="UHQ30:UHR30"/>
    <mergeCell ref="UGY30:UGZ30"/>
    <mergeCell ref="UHA30:UHB30"/>
    <mergeCell ref="UHC30:UHD30"/>
    <mergeCell ref="UHE30:UHF30"/>
    <mergeCell ref="UHG30:UHH30"/>
    <mergeCell ref="UGO30:UGP30"/>
    <mergeCell ref="UGQ30:UGR30"/>
    <mergeCell ref="UGS30:UGT30"/>
    <mergeCell ref="UGU30:UGV30"/>
    <mergeCell ref="UGW30:UGX30"/>
    <mergeCell ref="UGE30:UGF30"/>
    <mergeCell ref="UGG30:UGH30"/>
    <mergeCell ref="UGI30:UGJ30"/>
    <mergeCell ref="UGK30:UGL30"/>
    <mergeCell ref="UGM30:UGN30"/>
    <mergeCell ref="UIW30:UIX30"/>
    <mergeCell ref="UIY30:UIZ30"/>
    <mergeCell ref="UJA30:UJB30"/>
    <mergeCell ref="UJC30:UJD30"/>
    <mergeCell ref="UJE30:UJF30"/>
    <mergeCell ref="UIM30:UIN30"/>
    <mergeCell ref="UIO30:UIP30"/>
    <mergeCell ref="UIQ30:UIR30"/>
    <mergeCell ref="UIS30:UIT30"/>
    <mergeCell ref="UIU30:UIV30"/>
    <mergeCell ref="UIC30:UID30"/>
    <mergeCell ref="UIE30:UIF30"/>
    <mergeCell ref="UIG30:UIH30"/>
    <mergeCell ref="UII30:UIJ30"/>
    <mergeCell ref="UIK30:UIL30"/>
    <mergeCell ref="UHS30:UHT30"/>
    <mergeCell ref="UHU30:UHV30"/>
    <mergeCell ref="UHW30:UHX30"/>
    <mergeCell ref="UHY30:UHZ30"/>
    <mergeCell ref="UIA30:UIB30"/>
    <mergeCell ref="UKK30:UKL30"/>
    <mergeCell ref="UKM30:UKN30"/>
    <mergeCell ref="UKO30:UKP30"/>
    <mergeCell ref="UKQ30:UKR30"/>
    <mergeCell ref="UKS30:UKT30"/>
    <mergeCell ref="UKA30:UKB30"/>
    <mergeCell ref="UKC30:UKD30"/>
    <mergeCell ref="UKE30:UKF30"/>
    <mergeCell ref="UKG30:UKH30"/>
    <mergeCell ref="UKI30:UKJ30"/>
    <mergeCell ref="UJQ30:UJR30"/>
    <mergeCell ref="UJS30:UJT30"/>
    <mergeCell ref="UJU30:UJV30"/>
    <mergeCell ref="UJW30:UJX30"/>
    <mergeCell ref="UJY30:UJZ30"/>
    <mergeCell ref="UJG30:UJH30"/>
    <mergeCell ref="UJI30:UJJ30"/>
    <mergeCell ref="UJK30:UJL30"/>
    <mergeCell ref="UJM30:UJN30"/>
    <mergeCell ref="UJO30:UJP30"/>
    <mergeCell ref="ULY30:ULZ30"/>
    <mergeCell ref="UMA30:UMB30"/>
    <mergeCell ref="UMC30:UMD30"/>
    <mergeCell ref="UME30:UMF30"/>
    <mergeCell ref="UMG30:UMH30"/>
    <mergeCell ref="ULO30:ULP30"/>
    <mergeCell ref="ULQ30:ULR30"/>
    <mergeCell ref="ULS30:ULT30"/>
    <mergeCell ref="ULU30:ULV30"/>
    <mergeCell ref="ULW30:ULX30"/>
    <mergeCell ref="ULE30:ULF30"/>
    <mergeCell ref="ULG30:ULH30"/>
    <mergeCell ref="ULI30:ULJ30"/>
    <mergeCell ref="ULK30:ULL30"/>
    <mergeCell ref="ULM30:ULN30"/>
    <mergeCell ref="UKU30:UKV30"/>
    <mergeCell ref="UKW30:UKX30"/>
    <mergeCell ref="UKY30:UKZ30"/>
    <mergeCell ref="ULA30:ULB30"/>
    <mergeCell ref="ULC30:ULD30"/>
    <mergeCell ref="UNM30:UNN30"/>
    <mergeCell ref="UNO30:UNP30"/>
    <mergeCell ref="UNQ30:UNR30"/>
    <mergeCell ref="UNS30:UNT30"/>
    <mergeCell ref="UNU30:UNV30"/>
    <mergeCell ref="UNC30:UND30"/>
    <mergeCell ref="UNE30:UNF30"/>
    <mergeCell ref="UNG30:UNH30"/>
    <mergeCell ref="UNI30:UNJ30"/>
    <mergeCell ref="UNK30:UNL30"/>
    <mergeCell ref="UMS30:UMT30"/>
    <mergeCell ref="UMU30:UMV30"/>
    <mergeCell ref="UMW30:UMX30"/>
    <mergeCell ref="UMY30:UMZ30"/>
    <mergeCell ref="UNA30:UNB30"/>
    <mergeCell ref="UMI30:UMJ30"/>
    <mergeCell ref="UMK30:UML30"/>
    <mergeCell ref="UMM30:UMN30"/>
    <mergeCell ref="UMO30:UMP30"/>
    <mergeCell ref="UMQ30:UMR30"/>
    <mergeCell ref="UPA30:UPB30"/>
    <mergeCell ref="UPC30:UPD30"/>
    <mergeCell ref="UPE30:UPF30"/>
    <mergeCell ref="UPG30:UPH30"/>
    <mergeCell ref="UPI30:UPJ30"/>
    <mergeCell ref="UOQ30:UOR30"/>
    <mergeCell ref="UOS30:UOT30"/>
    <mergeCell ref="UOU30:UOV30"/>
    <mergeCell ref="UOW30:UOX30"/>
    <mergeCell ref="UOY30:UOZ30"/>
    <mergeCell ref="UOG30:UOH30"/>
    <mergeCell ref="UOI30:UOJ30"/>
    <mergeCell ref="UOK30:UOL30"/>
    <mergeCell ref="UOM30:UON30"/>
    <mergeCell ref="UOO30:UOP30"/>
    <mergeCell ref="UNW30:UNX30"/>
    <mergeCell ref="UNY30:UNZ30"/>
    <mergeCell ref="UOA30:UOB30"/>
    <mergeCell ref="UOC30:UOD30"/>
    <mergeCell ref="UOE30:UOF30"/>
    <mergeCell ref="UQO30:UQP30"/>
    <mergeCell ref="UQQ30:UQR30"/>
    <mergeCell ref="UQS30:UQT30"/>
    <mergeCell ref="UQU30:UQV30"/>
    <mergeCell ref="UQW30:UQX30"/>
    <mergeCell ref="UQE30:UQF30"/>
    <mergeCell ref="UQG30:UQH30"/>
    <mergeCell ref="UQI30:UQJ30"/>
    <mergeCell ref="UQK30:UQL30"/>
    <mergeCell ref="UQM30:UQN30"/>
    <mergeCell ref="UPU30:UPV30"/>
    <mergeCell ref="UPW30:UPX30"/>
    <mergeCell ref="UPY30:UPZ30"/>
    <mergeCell ref="UQA30:UQB30"/>
    <mergeCell ref="UQC30:UQD30"/>
    <mergeCell ref="UPK30:UPL30"/>
    <mergeCell ref="UPM30:UPN30"/>
    <mergeCell ref="UPO30:UPP30"/>
    <mergeCell ref="UPQ30:UPR30"/>
    <mergeCell ref="UPS30:UPT30"/>
    <mergeCell ref="USC30:USD30"/>
    <mergeCell ref="USE30:USF30"/>
    <mergeCell ref="USG30:USH30"/>
    <mergeCell ref="USI30:USJ30"/>
    <mergeCell ref="USK30:USL30"/>
    <mergeCell ref="URS30:URT30"/>
    <mergeCell ref="URU30:URV30"/>
    <mergeCell ref="URW30:URX30"/>
    <mergeCell ref="URY30:URZ30"/>
    <mergeCell ref="USA30:USB30"/>
    <mergeCell ref="URI30:URJ30"/>
    <mergeCell ref="URK30:URL30"/>
    <mergeCell ref="URM30:URN30"/>
    <mergeCell ref="URO30:URP30"/>
    <mergeCell ref="URQ30:URR30"/>
    <mergeCell ref="UQY30:UQZ30"/>
    <mergeCell ref="URA30:URB30"/>
    <mergeCell ref="URC30:URD30"/>
    <mergeCell ref="URE30:URF30"/>
    <mergeCell ref="URG30:URH30"/>
    <mergeCell ref="UTQ30:UTR30"/>
    <mergeCell ref="UTS30:UTT30"/>
    <mergeCell ref="UTU30:UTV30"/>
    <mergeCell ref="UTW30:UTX30"/>
    <mergeCell ref="UTY30:UTZ30"/>
    <mergeCell ref="UTG30:UTH30"/>
    <mergeCell ref="UTI30:UTJ30"/>
    <mergeCell ref="UTK30:UTL30"/>
    <mergeCell ref="UTM30:UTN30"/>
    <mergeCell ref="UTO30:UTP30"/>
    <mergeCell ref="USW30:USX30"/>
    <mergeCell ref="USY30:USZ30"/>
    <mergeCell ref="UTA30:UTB30"/>
    <mergeCell ref="UTC30:UTD30"/>
    <mergeCell ref="UTE30:UTF30"/>
    <mergeCell ref="USM30:USN30"/>
    <mergeCell ref="USO30:USP30"/>
    <mergeCell ref="USQ30:USR30"/>
    <mergeCell ref="USS30:UST30"/>
    <mergeCell ref="USU30:USV30"/>
    <mergeCell ref="UVE30:UVF30"/>
    <mergeCell ref="UVG30:UVH30"/>
    <mergeCell ref="UVI30:UVJ30"/>
    <mergeCell ref="UVK30:UVL30"/>
    <mergeCell ref="UVM30:UVN30"/>
    <mergeCell ref="UUU30:UUV30"/>
    <mergeCell ref="UUW30:UUX30"/>
    <mergeCell ref="UUY30:UUZ30"/>
    <mergeCell ref="UVA30:UVB30"/>
    <mergeCell ref="UVC30:UVD30"/>
    <mergeCell ref="UUK30:UUL30"/>
    <mergeCell ref="UUM30:UUN30"/>
    <mergeCell ref="UUO30:UUP30"/>
    <mergeCell ref="UUQ30:UUR30"/>
    <mergeCell ref="UUS30:UUT30"/>
    <mergeCell ref="UUA30:UUB30"/>
    <mergeCell ref="UUC30:UUD30"/>
    <mergeCell ref="UUE30:UUF30"/>
    <mergeCell ref="UUG30:UUH30"/>
    <mergeCell ref="UUI30:UUJ30"/>
    <mergeCell ref="UWS30:UWT30"/>
    <mergeCell ref="UWU30:UWV30"/>
    <mergeCell ref="UWW30:UWX30"/>
    <mergeCell ref="UWY30:UWZ30"/>
    <mergeCell ref="UXA30:UXB30"/>
    <mergeCell ref="UWI30:UWJ30"/>
    <mergeCell ref="UWK30:UWL30"/>
    <mergeCell ref="UWM30:UWN30"/>
    <mergeCell ref="UWO30:UWP30"/>
    <mergeCell ref="UWQ30:UWR30"/>
    <mergeCell ref="UVY30:UVZ30"/>
    <mergeCell ref="UWA30:UWB30"/>
    <mergeCell ref="UWC30:UWD30"/>
    <mergeCell ref="UWE30:UWF30"/>
    <mergeCell ref="UWG30:UWH30"/>
    <mergeCell ref="UVO30:UVP30"/>
    <mergeCell ref="UVQ30:UVR30"/>
    <mergeCell ref="UVS30:UVT30"/>
    <mergeCell ref="UVU30:UVV30"/>
    <mergeCell ref="UVW30:UVX30"/>
    <mergeCell ref="UYG30:UYH30"/>
    <mergeCell ref="UYI30:UYJ30"/>
    <mergeCell ref="UYK30:UYL30"/>
    <mergeCell ref="UYM30:UYN30"/>
    <mergeCell ref="UYO30:UYP30"/>
    <mergeCell ref="UXW30:UXX30"/>
    <mergeCell ref="UXY30:UXZ30"/>
    <mergeCell ref="UYA30:UYB30"/>
    <mergeCell ref="UYC30:UYD30"/>
    <mergeCell ref="UYE30:UYF30"/>
    <mergeCell ref="UXM30:UXN30"/>
    <mergeCell ref="UXO30:UXP30"/>
    <mergeCell ref="UXQ30:UXR30"/>
    <mergeCell ref="UXS30:UXT30"/>
    <mergeCell ref="UXU30:UXV30"/>
    <mergeCell ref="UXC30:UXD30"/>
    <mergeCell ref="UXE30:UXF30"/>
    <mergeCell ref="UXG30:UXH30"/>
    <mergeCell ref="UXI30:UXJ30"/>
    <mergeCell ref="UXK30:UXL30"/>
    <mergeCell ref="UZU30:UZV30"/>
    <mergeCell ref="UZW30:UZX30"/>
    <mergeCell ref="UZY30:UZZ30"/>
    <mergeCell ref="VAA30:VAB30"/>
    <mergeCell ref="VAC30:VAD30"/>
    <mergeCell ref="UZK30:UZL30"/>
    <mergeCell ref="UZM30:UZN30"/>
    <mergeCell ref="UZO30:UZP30"/>
    <mergeCell ref="UZQ30:UZR30"/>
    <mergeCell ref="UZS30:UZT30"/>
    <mergeCell ref="UZA30:UZB30"/>
    <mergeCell ref="UZC30:UZD30"/>
    <mergeCell ref="UZE30:UZF30"/>
    <mergeCell ref="UZG30:UZH30"/>
    <mergeCell ref="UZI30:UZJ30"/>
    <mergeCell ref="UYQ30:UYR30"/>
    <mergeCell ref="UYS30:UYT30"/>
    <mergeCell ref="UYU30:UYV30"/>
    <mergeCell ref="UYW30:UYX30"/>
    <mergeCell ref="UYY30:UYZ30"/>
    <mergeCell ref="VBI30:VBJ30"/>
    <mergeCell ref="VBK30:VBL30"/>
    <mergeCell ref="VBM30:VBN30"/>
    <mergeCell ref="VBO30:VBP30"/>
    <mergeCell ref="VBQ30:VBR30"/>
    <mergeCell ref="VAY30:VAZ30"/>
    <mergeCell ref="VBA30:VBB30"/>
    <mergeCell ref="VBC30:VBD30"/>
    <mergeCell ref="VBE30:VBF30"/>
    <mergeCell ref="VBG30:VBH30"/>
    <mergeCell ref="VAO30:VAP30"/>
    <mergeCell ref="VAQ30:VAR30"/>
    <mergeCell ref="VAS30:VAT30"/>
    <mergeCell ref="VAU30:VAV30"/>
    <mergeCell ref="VAW30:VAX30"/>
    <mergeCell ref="VAE30:VAF30"/>
    <mergeCell ref="VAG30:VAH30"/>
    <mergeCell ref="VAI30:VAJ30"/>
    <mergeCell ref="VAK30:VAL30"/>
    <mergeCell ref="VAM30:VAN30"/>
    <mergeCell ref="VCW30:VCX30"/>
    <mergeCell ref="VCY30:VCZ30"/>
    <mergeCell ref="VDA30:VDB30"/>
    <mergeCell ref="VDC30:VDD30"/>
    <mergeCell ref="VDE30:VDF30"/>
    <mergeCell ref="VCM30:VCN30"/>
    <mergeCell ref="VCO30:VCP30"/>
    <mergeCell ref="VCQ30:VCR30"/>
    <mergeCell ref="VCS30:VCT30"/>
    <mergeCell ref="VCU30:VCV30"/>
    <mergeCell ref="VCC30:VCD30"/>
    <mergeCell ref="VCE30:VCF30"/>
    <mergeCell ref="VCG30:VCH30"/>
    <mergeCell ref="VCI30:VCJ30"/>
    <mergeCell ref="VCK30:VCL30"/>
    <mergeCell ref="VBS30:VBT30"/>
    <mergeCell ref="VBU30:VBV30"/>
    <mergeCell ref="VBW30:VBX30"/>
    <mergeCell ref="VBY30:VBZ30"/>
    <mergeCell ref="VCA30:VCB30"/>
    <mergeCell ref="VEK30:VEL30"/>
    <mergeCell ref="VEM30:VEN30"/>
    <mergeCell ref="VEO30:VEP30"/>
    <mergeCell ref="VEQ30:VER30"/>
    <mergeCell ref="VES30:VET30"/>
    <mergeCell ref="VEA30:VEB30"/>
    <mergeCell ref="VEC30:VED30"/>
    <mergeCell ref="VEE30:VEF30"/>
    <mergeCell ref="VEG30:VEH30"/>
    <mergeCell ref="VEI30:VEJ30"/>
    <mergeCell ref="VDQ30:VDR30"/>
    <mergeCell ref="VDS30:VDT30"/>
    <mergeCell ref="VDU30:VDV30"/>
    <mergeCell ref="VDW30:VDX30"/>
    <mergeCell ref="VDY30:VDZ30"/>
    <mergeCell ref="VDG30:VDH30"/>
    <mergeCell ref="VDI30:VDJ30"/>
    <mergeCell ref="VDK30:VDL30"/>
    <mergeCell ref="VDM30:VDN30"/>
    <mergeCell ref="VDO30:VDP30"/>
    <mergeCell ref="VFY30:VFZ30"/>
    <mergeCell ref="VGA30:VGB30"/>
    <mergeCell ref="VGC30:VGD30"/>
    <mergeCell ref="VGE30:VGF30"/>
    <mergeCell ref="VGG30:VGH30"/>
    <mergeCell ref="VFO30:VFP30"/>
    <mergeCell ref="VFQ30:VFR30"/>
    <mergeCell ref="VFS30:VFT30"/>
    <mergeCell ref="VFU30:VFV30"/>
    <mergeCell ref="VFW30:VFX30"/>
    <mergeCell ref="VFE30:VFF30"/>
    <mergeCell ref="VFG30:VFH30"/>
    <mergeCell ref="VFI30:VFJ30"/>
    <mergeCell ref="VFK30:VFL30"/>
    <mergeCell ref="VFM30:VFN30"/>
    <mergeCell ref="VEU30:VEV30"/>
    <mergeCell ref="VEW30:VEX30"/>
    <mergeCell ref="VEY30:VEZ30"/>
    <mergeCell ref="VFA30:VFB30"/>
    <mergeCell ref="VFC30:VFD30"/>
    <mergeCell ref="VHM30:VHN30"/>
    <mergeCell ref="VHO30:VHP30"/>
    <mergeCell ref="VHQ30:VHR30"/>
    <mergeCell ref="VHS30:VHT30"/>
    <mergeCell ref="VHU30:VHV30"/>
    <mergeCell ref="VHC30:VHD30"/>
    <mergeCell ref="VHE30:VHF30"/>
    <mergeCell ref="VHG30:VHH30"/>
    <mergeCell ref="VHI30:VHJ30"/>
    <mergeCell ref="VHK30:VHL30"/>
    <mergeCell ref="VGS30:VGT30"/>
    <mergeCell ref="VGU30:VGV30"/>
    <mergeCell ref="VGW30:VGX30"/>
    <mergeCell ref="VGY30:VGZ30"/>
    <mergeCell ref="VHA30:VHB30"/>
    <mergeCell ref="VGI30:VGJ30"/>
    <mergeCell ref="VGK30:VGL30"/>
    <mergeCell ref="VGM30:VGN30"/>
    <mergeCell ref="VGO30:VGP30"/>
    <mergeCell ref="VGQ30:VGR30"/>
    <mergeCell ref="VJA30:VJB30"/>
    <mergeCell ref="VJC30:VJD30"/>
    <mergeCell ref="VJE30:VJF30"/>
    <mergeCell ref="VJG30:VJH30"/>
    <mergeCell ref="VJI30:VJJ30"/>
    <mergeCell ref="VIQ30:VIR30"/>
    <mergeCell ref="VIS30:VIT30"/>
    <mergeCell ref="VIU30:VIV30"/>
    <mergeCell ref="VIW30:VIX30"/>
    <mergeCell ref="VIY30:VIZ30"/>
    <mergeCell ref="VIG30:VIH30"/>
    <mergeCell ref="VII30:VIJ30"/>
    <mergeCell ref="VIK30:VIL30"/>
    <mergeCell ref="VIM30:VIN30"/>
    <mergeCell ref="VIO30:VIP30"/>
    <mergeCell ref="VHW30:VHX30"/>
    <mergeCell ref="VHY30:VHZ30"/>
    <mergeCell ref="VIA30:VIB30"/>
    <mergeCell ref="VIC30:VID30"/>
    <mergeCell ref="VIE30:VIF30"/>
    <mergeCell ref="VKO30:VKP30"/>
    <mergeCell ref="VKQ30:VKR30"/>
    <mergeCell ref="VKS30:VKT30"/>
    <mergeCell ref="VKU30:VKV30"/>
    <mergeCell ref="VKW30:VKX30"/>
    <mergeCell ref="VKE30:VKF30"/>
    <mergeCell ref="VKG30:VKH30"/>
    <mergeCell ref="VKI30:VKJ30"/>
    <mergeCell ref="VKK30:VKL30"/>
    <mergeCell ref="VKM30:VKN30"/>
    <mergeCell ref="VJU30:VJV30"/>
    <mergeCell ref="VJW30:VJX30"/>
    <mergeCell ref="VJY30:VJZ30"/>
    <mergeCell ref="VKA30:VKB30"/>
    <mergeCell ref="VKC30:VKD30"/>
    <mergeCell ref="VJK30:VJL30"/>
    <mergeCell ref="VJM30:VJN30"/>
    <mergeCell ref="VJO30:VJP30"/>
    <mergeCell ref="VJQ30:VJR30"/>
    <mergeCell ref="VJS30:VJT30"/>
    <mergeCell ref="VMC30:VMD30"/>
    <mergeCell ref="VME30:VMF30"/>
    <mergeCell ref="VMG30:VMH30"/>
    <mergeCell ref="VMI30:VMJ30"/>
    <mergeCell ref="VMK30:VML30"/>
    <mergeCell ref="VLS30:VLT30"/>
    <mergeCell ref="VLU30:VLV30"/>
    <mergeCell ref="VLW30:VLX30"/>
    <mergeCell ref="VLY30:VLZ30"/>
    <mergeCell ref="VMA30:VMB30"/>
    <mergeCell ref="VLI30:VLJ30"/>
    <mergeCell ref="VLK30:VLL30"/>
    <mergeCell ref="VLM30:VLN30"/>
    <mergeCell ref="VLO30:VLP30"/>
    <mergeCell ref="VLQ30:VLR30"/>
    <mergeCell ref="VKY30:VKZ30"/>
    <mergeCell ref="VLA30:VLB30"/>
    <mergeCell ref="VLC30:VLD30"/>
    <mergeCell ref="VLE30:VLF30"/>
    <mergeCell ref="VLG30:VLH30"/>
    <mergeCell ref="VNQ30:VNR30"/>
    <mergeCell ref="VNS30:VNT30"/>
    <mergeCell ref="VNU30:VNV30"/>
    <mergeCell ref="VNW30:VNX30"/>
    <mergeCell ref="VNY30:VNZ30"/>
    <mergeCell ref="VNG30:VNH30"/>
    <mergeCell ref="VNI30:VNJ30"/>
    <mergeCell ref="VNK30:VNL30"/>
    <mergeCell ref="VNM30:VNN30"/>
    <mergeCell ref="VNO30:VNP30"/>
    <mergeCell ref="VMW30:VMX30"/>
    <mergeCell ref="VMY30:VMZ30"/>
    <mergeCell ref="VNA30:VNB30"/>
    <mergeCell ref="VNC30:VND30"/>
    <mergeCell ref="VNE30:VNF30"/>
    <mergeCell ref="VMM30:VMN30"/>
    <mergeCell ref="VMO30:VMP30"/>
    <mergeCell ref="VMQ30:VMR30"/>
    <mergeCell ref="VMS30:VMT30"/>
    <mergeCell ref="VMU30:VMV30"/>
    <mergeCell ref="VPE30:VPF30"/>
    <mergeCell ref="VPG30:VPH30"/>
    <mergeCell ref="VPI30:VPJ30"/>
    <mergeCell ref="VPK30:VPL30"/>
    <mergeCell ref="VPM30:VPN30"/>
    <mergeCell ref="VOU30:VOV30"/>
    <mergeCell ref="VOW30:VOX30"/>
    <mergeCell ref="VOY30:VOZ30"/>
    <mergeCell ref="VPA30:VPB30"/>
    <mergeCell ref="VPC30:VPD30"/>
    <mergeCell ref="VOK30:VOL30"/>
    <mergeCell ref="VOM30:VON30"/>
    <mergeCell ref="VOO30:VOP30"/>
    <mergeCell ref="VOQ30:VOR30"/>
    <mergeCell ref="VOS30:VOT30"/>
    <mergeCell ref="VOA30:VOB30"/>
    <mergeCell ref="VOC30:VOD30"/>
    <mergeCell ref="VOE30:VOF30"/>
    <mergeCell ref="VOG30:VOH30"/>
    <mergeCell ref="VOI30:VOJ30"/>
    <mergeCell ref="VQS30:VQT30"/>
    <mergeCell ref="VQU30:VQV30"/>
    <mergeCell ref="VQW30:VQX30"/>
    <mergeCell ref="VQY30:VQZ30"/>
    <mergeCell ref="VRA30:VRB30"/>
    <mergeCell ref="VQI30:VQJ30"/>
    <mergeCell ref="VQK30:VQL30"/>
    <mergeCell ref="VQM30:VQN30"/>
    <mergeCell ref="VQO30:VQP30"/>
    <mergeCell ref="VQQ30:VQR30"/>
    <mergeCell ref="VPY30:VPZ30"/>
    <mergeCell ref="VQA30:VQB30"/>
    <mergeCell ref="VQC30:VQD30"/>
    <mergeCell ref="VQE30:VQF30"/>
    <mergeCell ref="VQG30:VQH30"/>
    <mergeCell ref="VPO30:VPP30"/>
    <mergeCell ref="VPQ30:VPR30"/>
    <mergeCell ref="VPS30:VPT30"/>
    <mergeCell ref="VPU30:VPV30"/>
    <mergeCell ref="VPW30:VPX30"/>
    <mergeCell ref="VSG30:VSH30"/>
    <mergeCell ref="VSI30:VSJ30"/>
    <mergeCell ref="VSK30:VSL30"/>
    <mergeCell ref="VSM30:VSN30"/>
    <mergeCell ref="VSO30:VSP30"/>
    <mergeCell ref="VRW30:VRX30"/>
    <mergeCell ref="VRY30:VRZ30"/>
    <mergeCell ref="VSA30:VSB30"/>
    <mergeCell ref="VSC30:VSD30"/>
    <mergeCell ref="VSE30:VSF30"/>
    <mergeCell ref="VRM30:VRN30"/>
    <mergeCell ref="VRO30:VRP30"/>
    <mergeCell ref="VRQ30:VRR30"/>
    <mergeCell ref="VRS30:VRT30"/>
    <mergeCell ref="VRU30:VRV30"/>
    <mergeCell ref="VRC30:VRD30"/>
    <mergeCell ref="VRE30:VRF30"/>
    <mergeCell ref="VRG30:VRH30"/>
    <mergeCell ref="VRI30:VRJ30"/>
    <mergeCell ref="VRK30:VRL30"/>
    <mergeCell ref="VTU30:VTV30"/>
    <mergeCell ref="VTW30:VTX30"/>
    <mergeCell ref="VTY30:VTZ30"/>
    <mergeCell ref="VUA30:VUB30"/>
    <mergeCell ref="VUC30:VUD30"/>
    <mergeCell ref="VTK30:VTL30"/>
    <mergeCell ref="VTM30:VTN30"/>
    <mergeCell ref="VTO30:VTP30"/>
    <mergeCell ref="VTQ30:VTR30"/>
    <mergeCell ref="VTS30:VTT30"/>
    <mergeCell ref="VTA30:VTB30"/>
    <mergeCell ref="VTC30:VTD30"/>
    <mergeCell ref="VTE30:VTF30"/>
    <mergeCell ref="VTG30:VTH30"/>
    <mergeCell ref="VTI30:VTJ30"/>
    <mergeCell ref="VSQ30:VSR30"/>
    <mergeCell ref="VSS30:VST30"/>
    <mergeCell ref="VSU30:VSV30"/>
    <mergeCell ref="VSW30:VSX30"/>
    <mergeCell ref="VSY30:VSZ30"/>
    <mergeCell ref="VVI30:VVJ30"/>
    <mergeCell ref="VVK30:VVL30"/>
    <mergeCell ref="VVM30:VVN30"/>
    <mergeCell ref="VVO30:VVP30"/>
    <mergeCell ref="VVQ30:VVR30"/>
    <mergeCell ref="VUY30:VUZ30"/>
    <mergeCell ref="VVA30:VVB30"/>
    <mergeCell ref="VVC30:VVD30"/>
    <mergeCell ref="VVE30:VVF30"/>
    <mergeCell ref="VVG30:VVH30"/>
    <mergeCell ref="VUO30:VUP30"/>
    <mergeCell ref="VUQ30:VUR30"/>
    <mergeCell ref="VUS30:VUT30"/>
    <mergeCell ref="VUU30:VUV30"/>
    <mergeCell ref="VUW30:VUX30"/>
    <mergeCell ref="VUE30:VUF30"/>
    <mergeCell ref="VUG30:VUH30"/>
    <mergeCell ref="VUI30:VUJ30"/>
    <mergeCell ref="VUK30:VUL30"/>
    <mergeCell ref="VUM30:VUN30"/>
    <mergeCell ref="VWW30:VWX30"/>
    <mergeCell ref="VWY30:VWZ30"/>
    <mergeCell ref="VXA30:VXB30"/>
    <mergeCell ref="VXC30:VXD30"/>
    <mergeCell ref="VXE30:VXF30"/>
    <mergeCell ref="VWM30:VWN30"/>
    <mergeCell ref="VWO30:VWP30"/>
    <mergeCell ref="VWQ30:VWR30"/>
    <mergeCell ref="VWS30:VWT30"/>
    <mergeCell ref="VWU30:VWV30"/>
    <mergeCell ref="VWC30:VWD30"/>
    <mergeCell ref="VWE30:VWF30"/>
    <mergeCell ref="VWG30:VWH30"/>
    <mergeCell ref="VWI30:VWJ30"/>
    <mergeCell ref="VWK30:VWL30"/>
    <mergeCell ref="VVS30:VVT30"/>
    <mergeCell ref="VVU30:VVV30"/>
    <mergeCell ref="VVW30:VVX30"/>
    <mergeCell ref="VVY30:VVZ30"/>
    <mergeCell ref="VWA30:VWB30"/>
    <mergeCell ref="VYK30:VYL30"/>
    <mergeCell ref="VYM30:VYN30"/>
    <mergeCell ref="VYO30:VYP30"/>
    <mergeCell ref="VYQ30:VYR30"/>
    <mergeCell ref="VYS30:VYT30"/>
    <mergeCell ref="VYA30:VYB30"/>
    <mergeCell ref="VYC30:VYD30"/>
    <mergeCell ref="VYE30:VYF30"/>
    <mergeCell ref="VYG30:VYH30"/>
    <mergeCell ref="VYI30:VYJ30"/>
    <mergeCell ref="VXQ30:VXR30"/>
    <mergeCell ref="VXS30:VXT30"/>
    <mergeCell ref="VXU30:VXV30"/>
    <mergeCell ref="VXW30:VXX30"/>
    <mergeCell ref="VXY30:VXZ30"/>
    <mergeCell ref="VXG30:VXH30"/>
    <mergeCell ref="VXI30:VXJ30"/>
    <mergeCell ref="VXK30:VXL30"/>
    <mergeCell ref="VXM30:VXN30"/>
    <mergeCell ref="VXO30:VXP30"/>
    <mergeCell ref="VZY30:VZZ30"/>
    <mergeCell ref="WAA30:WAB30"/>
    <mergeCell ref="WAC30:WAD30"/>
    <mergeCell ref="WAE30:WAF30"/>
    <mergeCell ref="WAG30:WAH30"/>
    <mergeCell ref="VZO30:VZP30"/>
    <mergeCell ref="VZQ30:VZR30"/>
    <mergeCell ref="VZS30:VZT30"/>
    <mergeCell ref="VZU30:VZV30"/>
    <mergeCell ref="VZW30:VZX30"/>
    <mergeCell ref="VZE30:VZF30"/>
    <mergeCell ref="VZG30:VZH30"/>
    <mergeCell ref="VZI30:VZJ30"/>
    <mergeCell ref="VZK30:VZL30"/>
    <mergeCell ref="VZM30:VZN30"/>
    <mergeCell ref="VYU30:VYV30"/>
    <mergeCell ref="VYW30:VYX30"/>
    <mergeCell ref="VYY30:VYZ30"/>
    <mergeCell ref="VZA30:VZB30"/>
    <mergeCell ref="VZC30:VZD30"/>
    <mergeCell ref="WBM30:WBN30"/>
    <mergeCell ref="WBO30:WBP30"/>
    <mergeCell ref="WBQ30:WBR30"/>
    <mergeCell ref="WBS30:WBT30"/>
    <mergeCell ref="WBU30:WBV30"/>
    <mergeCell ref="WBC30:WBD30"/>
    <mergeCell ref="WBE30:WBF30"/>
    <mergeCell ref="WBG30:WBH30"/>
    <mergeCell ref="WBI30:WBJ30"/>
    <mergeCell ref="WBK30:WBL30"/>
    <mergeCell ref="WAS30:WAT30"/>
    <mergeCell ref="WAU30:WAV30"/>
    <mergeCell ref="WAW30:WAX30"/>
    <mergeCell ref="WAY30:WAZ30"/>
    <mergeCell ref="WBA30:WBB30"/>
    <mergeCell ref="WAI30:WAJ30"/>
    <mergeCell ref="WAK30:WAL30"/>
    <mergeCell ref="WAM30:WAN30"/>
    <mergeCell ref="WAO30:WAP30"/>
    <mergeCell ref="WAQ30:WAR30"/>
    <mergeCell ref="WDA30:WDB30"/>
    <mergeCell ref="WDC30:WDD30"/>
    <mergeCell ref="WDE30:WDF30"/>
    <mergeCell ref="WDG30:WDH30"/>
    <mergeCell ref="WDI30:WDJ30"/>
    <mergeCell ref="WCQ30:WCR30"/>
    <mergeCell ref="WCS30:WCT30"/>
    <mergeCell ref="WCU30:WCV30"/>
    <mergeCell ref="WCW30:WCX30"/>
    <mergeCell ref="WCY30:WCZ30"/>
    <mergeCell ref="WCG30:WCH30"/>
    <mergeCell ref="WCI30:WCJ30"/>
    <mergeCell ref="WCK30:WCL30"/>
    <mergeCell ref="WCM30:WCN30"/>
    <mergeCell ref="WCO30:WCP30"/>
    <mergeCell ref="WBW30:WBX30"/>
    <mergeCell ref="WBY30:WBZ30"/>
    <mergeCell ref="WCA30:WCB30"/>
    <mergeCell ref="WCC30:WCD30"/>
    <mergeCell ref="WCE30:WCF30"/>
    <mergeCell ref="WEO30:WEP30"/>
    <mergeCell ref="WEQ30:WER30"/>
    <mergeCell ref="WES30:WET30"/>
    <mergeCell ref="WEU30:WEV30"/>
    <mergeCell ref="WEW30:WEX30"/>
    <mergeCell ref="WEE30:WEF30"/>
    <mergeCell ref="WEG30:WEH30"/>
    <mergeCell ref="WEI30:WEJ30"/>
    <mergeCell ref="WEK30:WEL30"/>
    <mergeCell ref="WEM30:WEN30"/>
    <mergeCell ref="WDU30:WDV30"/>
    <mergeCell ref="WDW30:WDX30"/>
    <mergeCell ref="WDY30:WDZ30"/>
    <mergeCell ref="WEA30:WEB30"/>
    <mergeCell ref="WEC30:WED30"/>
    <mergeCell ref="WDK30:WDL30"/>
    <mergeCell ref="WDM30:WDN30"/>
    <mergeCell ref="WDO30:WDP30"/>
    <mergeCell ref="WDQ30:WDR30"/>
    <mergeCell ref="WDS30:WDT30"/>
    <mergeCell ref="WGC30:WGD30"/>
    <mergeCell ref="WGE30:WGF30"/>
    <mergeCell ref="WGG30:WGH30"/>
    <mergeCell ref="WGI30:WGJ30"/>
    <mergeCell ref="WGK30:WGL30"/>
    <mergeCell ref="WFS30:WFT30"/>
    <mergeCell ref="WFU30:WFV30"/>
    <mergeCell ref="WFW30:WFX30"/>
    <mergeCell ref="WFY30:WFZ30"/>
    <mergeCell ref="WGA30:WGB30"/>
    <mergeCell ref="WFI30:WFJ30"/>
    <mergeCell ref="WFK30:WFL30"/>
    <mergeCell ref="WFM30:WFN30"/>
    <mergeCell ref="WFO30:WFP30"/>
    <mergeCell ref="WFQ30:WFR30"/>
    <mergeCell ref="WEY30:WEZ30"/>
    <mergeCell ref="WFA30:WFB30"/>
    <mergeCell ref="WFC30:WFD30"/>
    <mergeCell ref="WFE30:WFF30"/>
    <mergeCell ref="WFG30:WFH30"/>
    <mergeCell ref="WHQ30:WHR30"/>
    <mergeCell ref="WHS30:WHT30"/>
    <mergeCell ref="WHU30:WHV30"/>
    <mergeCell ref="WHW30:WHX30"/>
    <mergeCell ref="WHY30:WHZ30"/>
    <mergeCell ref="WHG30:WHH30"/>
    <mergeCell ref="WHI30:WHJ30"/>
    <mergeCell ref="WHK30:WHL30"/>
    <mergeCell ref="WHM30:WHN30"/>
    <mergeCell ref="WHO30:WHP30"/>
    <mergeCell ref="WGW30:WGX30"/>
    <mergeCell ref="WGY30:WGZ30"/>
    <mergeCell ref="WHA30:WHB30"/>
    <mergeCell ref="WHC30:WHD30"/>
    <mergeCell ref="WHE30:WHF30"/>
    <mergeCell ref="WGM30:WGN30"/>
    <mergeCell ref="WGO30:WGP30"/>
    <mergeCell ref="WGQ30:WGR30"/>
    <mergeCell ref="WGS30:WGT30"/>
    <mergeCell ref="WGU30:WGV30"/>
    <mergeCell ref="WJE30:WJF30"/>
    <mergeCell ref="WJG30:WJH30"/>
    <mergeCell ref="WJI30:WJJ30"/>
    <mergeCell ref="WJK30:WJL30"/>
    <mergeCell ref="WJM30:WJN30"/>
    <mergeCell ref="WIU30:WIV30"/>
    <mergeCell ref="WIW30:WIX30"/>
    <mergeCell ref="WIY30:WIZ30"/>
    <mergeCell ref="WJA30:WJB30"/>
    <mergeCell ref="WJC30:WJD30"/>
    <mergeCell ref="WIK30:WIL30"/>
    <mergeCell ref="WIM30:WIN30"/>
    <mergeCell ref="WIO30:WIP30"/>
    <mergeCell ref="WIQ30:WIR30"/>
    <mergeCell ref="WIS30:WIT30"/>
    <mergeCell ref="WIA30:WIB30"/>
    <mergeCell ref="WIC30:WID30"/>
    <mergeCell ref="WIE30:WIF30"/>
    <mergeCell ref="WIG30:WIH30"/>
    <mergeCell ref="WII30:WIJ30"/>
    <mergeCell ref="WKS30:WKT30"/>
    <mergeCell ref="WKU30:WKV30"/>
    <mergeCell ref="WKW30:WKX30"/>
    <mergeCell ref="WKY30:WKZ30"/>
    <mergeCell ref="WLA30:WLB30"/>
    <mergeCell ref="WKI30:WKJ30"/>
    <mergeCell ref="WKK30:WKL30"/>
    <mergeCell ref="WKM30:WKN30"/>
    <mergeCell ref="WKO30:WKP30"/>
    <mergeCell ref="WKQ30:WKR30"/>
    <mergeCell ref="WJY30:WJZ30"/>
    <mergeCell ref="WKA30:WKB30"/>
    <mergeCell ref="WKC30:WKD30"/>
    <mergeCell ref="WKE30:WKF30"/>
    <mergeCell ref="WKG30:WKH30"/>
    <mergeCell ref="WJO30:WJP30"/>
    <mergeCell ref="WJQ30:WJR30"/>
    <mergeCell ref="WJS30:WJT30"/>
    <mergeCell ref="WJU30:WJV30"/>
    <mergeCell ref="WJW30:WJX30"/>
    <mergeCell ref="WMG30:WMH30"/>
    <mergeCell ref="WMI30:WMJ30"/>
    <mergeCell ref="WMK30:WML30"/>
    <mergeCell ref="WMM30:WMN30"/>
    <mergeCell ref="WMO30:WMP30"/>
    <mergeCell ref="WLW30:WLX30"/>
    <mergeCell ref="WLY30:WLZ30"/>
    <mergeCell ref="WMA30:WMB30"/>
    <mergeCell ref="WMC30:WMD30"/>
    <mergeCell ref="WME30:WMF30"/>
    <mergeCell ref="WLM30:WLN30"/>
    <mergeCell ref="WLO30:WLP30"/>
    <mergeCell ref="WLQ30:WLR30"/>
    <mergeCell ref="WLS30:WLT30"/>
    <mergeCell ref="WLU30:WLV30"/>
    <mergeCell ref="WLC30:WLD30"/>
    <mergeCell ref="WLE30:WLF30"/>
    <mergeCell ref="WLG30:WLH30"/>
    <mergeCell ref="WLI30:WLJ30"/>
    <mergeCell ref="WLK30:WLL30"/>
    <mergeCell ref="WNU30:WNV30"/>
    <mergeCell ref="WNW30:WNX30"/>
    <mergeCell ref="WNY30:WNZ30"/>
    <mergeCell ref="WOA30:WOB30"/>
    <mergeCell ref="WOC30:WOD30"/>
    <mergeCell ref="WNK30:WNL30"/>
    <mergeCell ref="WNM30:WNN30"/>
    <mergeCell ref="WNO30:WNP30"/>
    <mergeCell ref="WNQ30:WNR30"/>
    <mergeCell ref="WNS30:WNT30"/>
    <mergeCell ref="WNA30:WNB30"/>
    <mergeCell ref="WNC30:WND30"/>
    <mergeCell ref="WNE30:WNF30"/>
    <mergeCell ref="WNG30:WNH30"/>
    <mergeCell ref="WNI30:WNJ30"/>
    <mergeCell ref="WMQ30:WMR30"/>
    <mergeCell ref="WMS30:WMT30"/>
    <mergeCell ref="WMU30:WMV30"/>
    <mergeCell ref="WMW30:WMX30"/>
    <mergeCell ref="WMY30:WMZ30"/>
    <mergeCell ref="WPI30:WPJ30"/>
    <mergeCell ref="WPK30:WPL30"/>
    <mergeCell ref="WPM30:WPN30"/>
    <mergeCell ref="WPO30:WPP30"/>
    <mergeCell ref="WPQ30:WPR30"/>
    <mergeCell ref="WOY30:WOZ30"/>
    <mergeCell ref="WPA30:WPB30"/>
    <mergeCell ref="WPC30:WPD30"/>
    <mergeCell ref="WPE30:WPF30"/>
    <mergeCell ref="WPG30:WPH30"/>
    <mergeCell ref="WOO30:WOP30"/>
    <mergeCell ref="WOQ30:WOR30"/>
    <mergeCell ref="WOS30:WOT30"/>
    <mergeCell ref="WOU30:WOV30"/>
    <mergeCell ref="WOW30:WOX30"/>
    <mergeCell ref="WOE30:WOF30"/>
    <mergeCell ref="WOG30:WOH30"/>
    <mergeCell ref="WOI30:WOJ30"/>
    <mergeCell ref="WOK30:WOL30"/>
    <mergeCell ref="WOM30:WON30"/>
    <mergeCell ref="WQW30:WQX30"/>
    <mergeCell ref="WQY30:WQZ30"/>
    <mergeCell ref="WRA30:WRB30"/>
    <mergeCell ref="WRC30:WRD30"/>
    <mergeCell ref="WRE30:WRF30"/>
    <mergeCell ref="WQM30:WQN30"/>
    <mergeCell ref="WQO30:WQP30"/>
    <mergeCell ref="WQQ30:WQR30"/>
    <mergeCell ref="WQS30:WQT30"/>
    <mergeCell ref="WQU30:WQV30"/>
    <mergeCell ref="WQC30:WQD30"/>
    <mergeCell ref="WQE30:WQF30"/>
    <mergeCell ref="WQG30:WQH30"/>
    <mergeCell ref="WQI30:WQJ30"/>
    <mergeCell ref="WQK30:WQL30"/>
    <mergeCell ref="WPS30:WPT30"/>
    <mergeCell ref="WPU30:WPV30"/>
    <mergeCell ref="WPW30:WPX30"/>
    <mergeCell ref="WPY30:WPZ30"/>
    <mergeCell ref="WQA30:WQB30"/>
    <mergeCell ref="WSK30:WSL30"/>
    <mergeCell ref="WSM30:WSN30"/>
    <mergeCell ref="WSO30:WSP30"/>
    <mergeCell ref="WSQ30:WSR30"/>
    <mergeCell ref="WSS30:WST30"/>
    <mergeCell ref="WSA30:WSB30"/>
    <mergeCell ref="WSC30:WSD30"/>
    <mergeCell ref="WSE30:WSF30"/>
    <mergeCell ref="WSG30:WSH30"/>
    <mergeCell ref="WSI30:WSJ30"/>
    <mergeCell ref="WRQ30:WRR30"/>
    <mergeCell ref="WRS30:WRT30"/>
    <mergeCell ref="WRU30:WRV30"/>
    <mergeCell ref="WRW30:WRX30"/>
    <mergeCell ref="WRY30:WRZ30"/>
    <mergeCell ref="WRG30:WRH30"/>
    <mergeCell ref="WRI30:WRJ30"/>
    <mergeCell ref="WRK30:WRL30"/>
    <mergeCell ref="WRM30:WRN30"/>
    <mergeCell ref="WRO30:WRP30"/>
    <mergeCell ref="WTY30:WTZ30"/>
    <mergeCell ref="WUA30:WUB30"/>
    <mergeCell ref="WUC30:WUD30"/>
    <mergeCell ref="WUE30:WUF30"/>
    <mergeCell ref="WUG30:WUH30"/>
    <mergeCell ref="WTO30:WTP30"/>
    <mergeCell ref="WTQ30:WTR30"/>
    <mergeCell ref="WTS30:WTT30"/>
    <mergeCell ref="WTU30:WTV30"/>
    <mergeCell ref="WTW30:WTX30"/>
    <mergeCell ref="WTE30:WTF30"/>
    <mergeCell ref="WTG30:WTH30"/>
    <mergeCell ref="WTI30:WTJ30"/>
    <mergeCell ref="WTK30:WTL30"/>
    <mergeCell ref="WTM30:WTN30"/>
    <mergeCell ref="WSU30:WSV30"/>
    <mergeCell ref="WSW30:WSX30"/>
    <mergeCell ref="WSY30:WSZ30"/>
    <mergeCell ref="WTA30:WTB30"/>
    <mergeCell ref="WTC30:WTD30"/>
    <mergeCell ref="WVM30:WVN30"/>
    <mergeCell ref="WVO30:WVP30"/>
    <mergeCell ref="WVQ30:WVR30"/>
    <mergeCell ref="WVS30:WVT30"/>
    <mergeCell ref="WVU30:WVV30"/>
    <mergeCell ref="WVC30:WVD30"/>
    <mergeCell ref="WVE30:WVF30"/>
    <mergeCell ref="WVG30:WVH30"/>
    <mergeCell ref="WVI30:WVJ30"/>
    <mergeCell ref="WVK30:WVL30"/>
    <mergeCell ref="WUS30:WUT30"/>
    <mergeCell ref="WUU30:WUV30"/>
    <mergeCell ref="WUW30:WUX30"/>
    <mergeCell ref="WUY30:WUZ30"/>
    <mergeCell ref="WVA30:WVB30"/>
    <mergeCell ref="WUI30:WUJ30"/>
    <mergeCell ref="WUK30:WUL30"/>
    <mergeCell ref="WUM30:WUN30"/>
    <mergeCell ref="WUO30:WUP30"/>
    <mergeCell ref="WUQ30:WUR30"/>
    <mergeCell ref="WXA30:WXB30"/>
    <mergeCell ref="WXC30:WXD30"/>
    <mergeCell ref="WXE30:WXF30"/>
    <mergeCell ref="WXG30:WXH30"/>
    <mergeCell ref="WXI30:WXJ30"/>
    <mergeCell ref="WWQ30:WWR30"/>
    <mergeCell ref="WWS30:WWT30"/>
    <mergeCell ref="WWU30:WWV30"/>
    <mergeCell ref="WWW30:WWX30"/>
    <mergeCell ref="WWY30:WWZ30"/>
    <mergeCell ref="WWG30:WWH30"/>
    <mergeCell ref="WWI30:WWJ30"/>
    <mergeCell ref="WWK30:WWL30"/>
    <mergeCell ref="WWM30:WWN30"/>
    <mergeCell ref="WWO30:WWP30"/>
    <mergeCell ref="WVW30:WVX30"/>
    <mergeCell ref="WVY30:WVZ30"/>
    <mergeCell ref="WWA30:WWB30"/>
    <mergeCell ref="WWC30:WWD30"/>
    <mergeCell ref="WWE30:WWF30"/>
    <mergeCell ref="WYO30:WYP30"/>
    <mergeCell ref="WYQ30:WYR30"/>
    <mergeCell ref="WYS30:WYT30"/>
    <mergeCell ref="WYU30:WYV30"/>
    <mergeCell ref="WYW30:WYX30"/>
    <mergeCell ref="WYE30:WYF30"/>
    <mergeCell ref="WYG30:WYH30"/>
    <mergeCell ref="WYI30:WYJ30"/>
    <mergeCell ref="WYK30:WYL30"/>
    <mergeCell ref="WYM30:WYN30"/>
    <mergeCell ref="WXU30:WXV30"/>
    <mergeCell ref="WXW30:WXX30"/>
    <mergeCell ref="WXY30:WXZ30"/>
    <mergeCell ref="WYA30:WYB30"/>
    <mergeCell ref="WYC30:WYD30"/>
    <mergeCell ref="WXK30:WXL30"/>
    <mergeCell ref="WXM30:WXN30"/>
    <mergeCell ref="WXO30:WXP30"/>
    <mergeCell ref="WXQ30:WXR30"/>
    <mergeCell ref="WXS30:WXT30"/>
    <mergeCell ref="XAC30:XAD30"/>
    <mergeCell ref="XAE30:XAF30"/>
    <mergeCell ref="XAG30:XAH30"/>
    <mergeCell ref="XAI30:XAJ30"/>
    <mergeCell ref="XAK30:XAL30"/>
    <mergeCell ref="WZS30:WZT30"/>
    <mergeCell ref="WZU30:WZV30"/>
    <mergeCell ref="WZW30:WZX30"/>
    <mergeCell ref="WZY30:WZZ30"/>
    <mergeCell ref="XAA30:XAB30"/>
    <mergeCell ref="WZI30:WZJ30"/>
    <mergeCell ref="WZK30:WZL30"/>
    <mergeCell ref="WZM30:WZN30"/>
    <mergeCell ref="WZO30:WZP30"/>
    <mergeCell ref="WZQ30:WZR30"/>
    <mergeCell ref="WYY30:WYZ30"/>
    <mergeCell ref="WZA30:WZB30"/>
    <mergeCell ref="WZC30:WZD30"/>
    <mergeCell ref="WZE30:WZF30"/>
    <mergeCell ref="WZG30:WZH30"/>
    <mergeCell ref="XBQ30:XBR30"/>
    <mergeCell ref="XBS30:XBT30"/>
    <mergeCell ref="XBU30:XBV30"/>
    <mergeCell ref="XBW30:XBX30"/>
    <mergeCell ref="XBY30:XBZ30"/>
    <mergeCell ref="XBG30:XBH30"/>
    <mergeCell ref="XBI30:XBJ30"/>
    <mergeCell ref="XBK30:XBL30"/>
    <mergeCell ref="XBM30:XBN30"/>
    <mergeCell ref="XBO30:XBP30"/>
    <mergeCell ref="XAW30:XAX30"/>
    <mergeCell ref="XAY30:XAZ30"/>
    <mergeCell ref="XBA30:XBB30"/>
    <mergeCell ref="XBC30:XBD30"/>
    <mergeCell ref="XBE30:XBF30"/>
    <mergeCell ref="XAM30:XAN30"/>
    <mergeCell ref="XAO30:XAP30"/>
    <mergeCell ref="XAQ30:XAR30"/>
    <mergeCell ref="XAS30:XAT30"/>
    <mergeCell ref="XAU30:XAV30"/>
    <mergeCell ref="XDE30:XDF30"/>
    <mergeCell ref="XDG30:XDH30"/>
    <mergeCell ref="XDI30:XDJ30"/>
    <mergeCell ref="XDK30:XDL30"/>
    <mergeCell ref="XDM30:XDN30"/>
    <mergeCell ref="XCU30:XCV30"/>
    <mergeCell ref="XCW30:XCX30"/>
    <mergeCell ref="XCY30:XCZ30"/>
    <mergeCell ref="XDA30:XDB30"/>
    <mergeCell ref="XDC30:XDD30"/>
    <mergeCell ref="XCK30:XCL30"/>
    <mergeCell ref="XCM30:XCN30"/>
    <mergeCell ref="XCO30:XCP30"/>
    <mergeCell ref="XCQ30:XCR30"/>
    <mergeCell ref="XCS30:XCT30"/>
    <mergeCell ref="XCA30:XCB30"/>
    <mergeCell ref="XCC30:XCD30"/>
    <mergeCell ref="XCE30:XCF30"/>
    <mergeCell ref="XCG30:XCH30"/>
    <mergeCell ref="XCI30:XCJ30"/>
    <mergeCell ref="XFC30:XFD30"/>
    <mergeCell ref="XES30:XET30"/>
    <mergeCell ref="XEU30:XEV30"/>
    <mergeCell ref="XEW30:XEX30"/>
    <mergeCell ref="XEY30:XEZ30"/>
    <mergeCell ref="XFA30:XFB30"/>
    <mergeCell ref="XEI30:XEJ30"/>
    <mergeCell ref="XEK30:XEL30"/>
    <mergeCell ref="XEM30:XEN30"/>
    <mergeCell ref="XEO30:XEP30"/>
    <mergeCell ref="XEQ30:XER30"/>
    <mergeCell ref="XDY30:XDZ30"/>
    <mergeCell ref="XEA30:XEB30"/>
    <mergeCell ref="XEC30:XED30"/>
    <mergeCell ref="XEE30:XEF30"/>
    <mergeCell ref="XEG30:XEH30"/>
    <mergeCell ref="XDO30:XDP30"/>
    <mergeCell ref="XDQ30:XDR30"/>
    <mergeCell ref="XDS30:XDT30"/>
    <mergeCell ref="XDU30:XDV30"/>
    <mergeCell ref="XDW30:XDX30"/>
  </mergeCells>
  <phoneticPr fontId="6" type="noConversion"/>
  <hyperlinks>
    <hyperlink ref="A30" r:id="rId1" xr:uid="{00000000-0004-0000-0000-000000000000}"/>
  </hyperlinks>
  <pageMargins left="0.70866141732283472" right="0.70866141732283472" top="0.78740157480314965" bottom="0.74803149606299213" header="0.31496062992125984" footer="0.31496062992125984"/>
  <pageSetup paperSize="9" orientation="portrait" r:id="rId2"/>
  <headerFooter>
    <oddHeader>&amp;CCalculs modélisés pour l'arboriculture fruitière haute-tige biologique 2024</oddHeader>
    <oddFooter>&amp;L&amp;G&amp;C© Copyright 2024 FiBL, Frick. Tous droits réservés.</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2"/>
  <sheetViews>
    <sheetView showGridLines="0" showRowColHeaders="0" zoomScale="120" zoomScaleNormal="120" zoomScalePageLayoutView="120" workbookViewId="0">
      <selection activeCell="A2" sqref="A2"/>
    </sheetView>
  </sheetViews>
  <sheetFormatPr baseColWidth="10" defaultRowHeight="12.5" x14ac:dyDescent="0.25"/>
  <cols>
    <col min="1" max="1" width="20.7265625" customWidth="1"/>
    <col min="2" max="2" width="39" bestFit="1" customWidth="1"/>
    <col min="3" max="3" width="19.1796875" customWidth="1"/>
    <col min="4" max="4" width="6.7265625" bestFit="1" customWidth="1"/>
    <col min="5" max="5" width="9.1796875" style="1" customWidth="1"/>
    <col min="6" max="6" width="12.54296875" customWidth="1"/>
    <col min="7" max="7" width="10.54296875" customWidth="1"/>
  </cols>
  <sheetData>
    <row r="1" spans="1:7" ht="25.15" customHeight="1" x14ac:dyDescent="0.25">
      <c r="A1" s="192" t="s">
        <v>129</v>
      </c>
      <c r="B1" s="192"/>
      <c r="C1" s="192"/>
      <c r="D1" s="192"/>
      <c r="E1" s="192"/>
    </row>
    <row r="2" spans="1:7" ht="13" thickBot="1" x14ac:dyDescent="0.3">
      <c r="A2" s="16" t="str">
        <f>Réalisation!A2</f>
        <v>Variante mécanisée, contributions OPD / arbre (QII et mise en réseau incl.), pommes à cidre, Bio Bourgeon</v>
      </c>
      <c r="B2" s="16"/>
      <c r="C2" s="16"/>
      <c r="D2" s="16"/>
      <c r="E2" s="41"/>
      <c r="F2" s="16"/>
      <c r="G2" s="16"/>
    </row>
    <row r="3" spans="1:7" ht="16.149999999999999" customHeight="1" thickBot="1" x14ac:dyDescent="0.3">
      <c r="A3" s="12"/>
      <c r="B3" s="12"/>
      <c r="C3" s="12" t="s">
        <v>23</v>
      </c>
      <c r="D3" s="12" t="s">
        <v>23</v>
      </c>
      <c r="E3" s="100" t="s">
        <v>73</v>
      </c>
      <c r="F3" s="16"/>
      <c r="G3" s="16"/>
    </row>
    <row r="4" spans="1:7" ht="13.5" customHeight="1" thickBot="1" x14ac:dyDescent="0.3">
      <c r="A4" s="16" t="s">
        <v>28</v>
      </c>
      <c r="B4" s="16" t="s">
        <v>75</v>
      </c>
      <c r="C4" s="20" t="s">
        <v>24</v>
      </c>
      <c r="D4" s="20" t="s">
        <v>69</v>
      </c>
      <c r="E4" s="101">
        <v>60</v>
      </c>
      <c r="F4" s="16"/>
      <c r="G4" s="16"/>
    </row>
    <row r="5" spans="1:7" ht="13.5" customHeight="1" thickBot="1" x14ac:dyDescent="0.3">
      <c r="A5" s="16"/>
      <c r="B5" s="16" t="s">
        <v>37</v>
      </c>
      <c r="C5" s="20" t="s">
        <v>25</v>
      </c>
      <c r="D5" s="20" t="s">
        <v>3</v>
      </c>
      <c r="E5" s="101">
        <v>12.1</v>
      </c>
      <c r="F5" s="16"/>
      <c r="G5" s="16"/>
    </row>
    <row r="6" spans="1:7" ht="12" customHeight="1" thickBot="1" x14ac:dyDescent="0.3">
      <c r="A6" s="16"/>
      <c r="B6" s="16"/>
      <c r="C6" s="20"/>
      <c r="D6" s="20"/>
      <c r="E6" s="18"/>
      <c r="F6" s="16"/>
      <c r="G6" s="16"/>
    </row>
    <row r="7" spans="1:7" ht="13.5" customHeight="1" thickBot="1" x14ac:dyDescent="0.3">
      <c r="A7" s="16" t="s">
        <v>74</v>
      </c>
      <c r="B7" s="16" t="s">
        <v>130</v>
      </c>
      <c r="C7" s="20" t="s">
        <v>24</v>
      </c>
      <c r="D7" s="20" t="s">
        <v>69</v>
      </c>
      <c r="E7" s="101">
        <v>10</v>
      </c>
      <c r="F7" s="16"/>
      <c r="G7" s="16"/>
    </row>
    <row r="8" spans="1:7" ht="13.5" customHeight="1" thickBot="1" x14ac:dyDescent="0.3">
      <c r="A8" s="16"/>
      <c r="B8" s="16" t="s">
        <v>170</v>
      </c>
      <c r="C8" s="20" t="s">
        <v>24</v>
      </c>
      <c r="D8" s="20" t="s">
        <v>69</v>
      </c>
      <c r="E8" s="101">
        <v>5.5</v>
      </c>
      <c r="F8" s="16"/>
      <c r="G8" s="16"/>
    </row>
    <row r="9" spans="1:7" ht="13.5" customHeight="1" thickBot="1" x14ac:dyDescent="0.3">
      <c r="A9" s="16"/>
      <c r="B9" s="16" t="s">
        <v>38</v>
      </c>
      <c r="C9" s="20" t="s">
        <v>24</v>
      </c>
      <c r="D9" s="20" t="s">
        <v>69</v>
      </c>
      <c r="E9" s="101">
        <v>0.5</v>
      </c>
      <c r="F9" s="16"/>
      <c r="G9" s="16"/>
    </row>
    <row r="10" spans="1:7" ht="13.5" customHeight="1" thickBot="1" x14ac:dyDescent="0.3">
      <c r="A10" s="141"/>
      <c r="B10" s="141" t="s">
        <v>171</v>
      </c>
      <c r="C10" s="20" t="s">
        <v>172</v>
      </c>
      <c r="D10" s="20" t="s">
        <v>69</v>
      </c>
      <c r="E10" s="101">
        <v>9.6999999999999993</v>
      </c>
      <c r="F10" s="141"/>
      <c r="G10" s="141"/>
    </row>
    <row r="11" spans="1:7" ht="13.5" customHeight="1" thickBot="1" x14ac:dyDescent="0.3">
      <c r="A11" s="142"/>
      <c r="B11" s="142"/>
      <c r="C11" s="20"/>
      <c r="D11" s="20"/>
      <c r="E11" s="146"/>
      <c r="F11" s="142"/>
      <c r="G11" s="142"/>
    </row>
    <row r="12" spans="1:7" ht="13.5" customHeight="1" thickBot="1" x14ac:dyDescent="0.3">
      <c r="A12" s="142" t="s">
        <v>29</v>
      </c>
      <c r="B12" s="142" t="s">
        <v>196</v>
      </c>
      <c r="C12" s="20" t="s">
        <v>197</v>
      </c>
      <c r="D12" s="20" t="s">
        <v>198</v>
      </c>
      <c r="E12" s="101">
        <v>22</v>
      </c>
      <c r="F12" s="142"/>
      <c r="G12" s="142"/>
    </row>
    <row r="13" spans="1:7" ht="12" customHeight="1" thickBot="1" x14ac:dyDescent="0.3">
      <c r="A13" s="16"/>
      <c r="B13" s="16"/>
      <c r="C13" s="20"/>
      <c r="D13" s="20"/>
      <c r="E13" s="146"/>
      <c r="F13" s="16"/>
      <c r="G13" s="16"/>
    </row>
    <row r="14" spans="1:7" ht="13.5" customHeight="1" thickBot="1" x14ac:dyDescent="0.3">
      <c r="A14" s="141" t="s">
        <v>30</v>
      </c>
      <c r="B14" s="141" t="s">
        <v>174</v>
      </c>
      <c r="C14" s="20" t="s">
        <v>25</v>
      </c>
      <c r="D14" s="20" t="s">
        <v>3</v>
      </c>
      <c r="E14" s="101">
        <v>20.36</v>
      </c>
      <c r="F14" s="16"/>
      <c r="G14" s="16"/>
    </row>
    <row r="15" spans="1:7" ht="12" customHeight="1" thickBot="1" x14ac:dyDescent="0.3">
      <c r="A15" s="16"/>
      <c r="B15" s="141" t="s">
        <v>175</v>
      </c>
      <c r="C15" s="20" t="s">
        <v>25</v>
      </c>
      <c r="D15" s="20" t="s">
        <v>3</v>
      </c>
      <c r="E15" s="101">
        <v>3.92</v>
      </c>
      <c r="F15" s="16"/>
      <c r="G15" s="16"/>
    </row>
    <row r="16" spans="1:7" ht="13.5" customHeight="1" thickBot="1" x14ac:dyDescent="0.3">
      <c r="A16" s="16"/>
      <c r="B16" s="141" t="s">
        <v>176</v>
      </c>
      <c r="C16" s="20" t="s">
        <v>25</v>
      </c>
      <c r="D16" s="20" t="s">
        <v>3</v>
      </c>
      <c r="E16" s="101">
        <v>11.14</v>
      </c>
      <c r="F16" s="16"/>
      <c r="G16" s="16"/>
    </row>
    <row r="17" spans="1:7" ht="13.5" customHeight="1" thickBot="1" x14ac:dyDescent="0.3">
      <c r="A17" s="142"/>
      <c r="B17" s="142" t="s">
        <v>191</v>
      </c>
      <c r="C17" s="20" t="s">
        <v>178</v>
      </c>
      <c r="D17" s="20" t="s">
        <v>173</v>
      </c>
      <c r="E17" s="101">
        <v>5.05</v>
      </c>
      <c r="F17" s="142"/>
      <c r="G17" s="142"/>
    </row>
    <row r="18" spans="1:7" ht="13.5" customHeight="1" thickBot="1" x14ac:dyDescent="0.3">
      <c r="A18" s="142"/>
      <c r="B18" s="142" t="s">
        <v>206</v>
      </c>
      <c r="C18" s="20" t="s">
        <v>25</v>
      </c>
      <c r="D18" s="20" t="s">
        <v>3</v>
      </c>
      <c r="E18" s="101">
        <v>19.96</v>
      </c>
      <c r="F18" s="142"/>
      <c r="G18" s="142"/>
    </row>
    <row r="19" spans="1:7" ht="13.5" customHeight="1" thickBot="1" x14ac:dyDescent="0.3">
      <c r="A19" s="141"/>
      <c r="B19" s="141" t="s">
        <v>177</v>
      </c>
      <c r="C19" s="20" t="s">
        <v>178</v>
      </c>
      <c r="D19" s="20" t="s">
        <v>173</v>
      </c>
      <c r="E19" s="101">
        <v>759</v>
      </c>
      <c r="F19" s="141"/>
      <c r="G19" s="141"/>
    </row>
    <row r="20" spans="1:7" ht="12" customHeight="1" thickBot="1" x14ac:dyDescent="0.3">
      <c r="A20" s="16"/>
      <c r="B20" s="16"/>
      <c r="C20" s="20"/>
      <c r="D20" s="20"/>
      <c r="E20" s="102"/>
      <c r="F20" s="16"/>
      <c r="G20" s="16"/>
    </row>
    <row r="21" spans="1:7" ht="13.5" customHeight="1" thickBot="1" x14ac:dyDescent="0.3">
      <c r="A21" s="16"/>
      <c r="B21" s="16" t="s">
        <v>41</v>
      </c>
      <c r="C21" s="20" t="s">
        <v>24</v>
      </c>
      <c r="D21" s="20" t="s">
        <v>69</v>
      </c>
      <c r="E21" s="103">
        <v>58.4</v>
      </c>
      <c r="F21" s="16"/>
      <c r="G21" s="16"/>
    </row>
    <row r="22" spans="1:7" ht="12" customHeight="1" thickBot="1" x14ac:dyDescent="0.3">
      <c r="A22" s="16"/>
      <c r="B22" s="16"/>
      <c r="C22" s="20"/>
      <c r="D22" s="20"/>
      <c r="E22" s="102"/>
      <c r="F22" s="16"/>
      <c r="G22" s="16"/>
    </row>
    <row r="23" spans="1:7" ht="13.5" customHeight="1" thickBot="1" x14ac:dyDescent="0.3">
      <c r="A23" s="16" t="s">
        <v>31</v>
      </c>
      <c r="B23" s="16" t="s">
        <v>42</v>
      </c>
      <c r="C23" s="20" t="s">
        <v>4</v>
      </c>
      <c r="D23" s="20" t="s">
        <v>70</v>
      </c>
      <c r="E23" s="104">
        <v>80</v>
      </c>
      <c r="F23" s="16"/>
      <c r="G23" s="16"/>
    </row>
    <row r="24" spans="1:7" ht="13.5" customHeight="1" thickBot="1" x14ac:dyDescent="0.3">
      <c r="A24" s="16"/>
      <c r="B24" s="16" t="s">
        <v>43</v>
      </c>
      <c r="C24" s="20" t="s">
        <v>26</v>
      </c>
      <c r="D24" s="89" t="s">
        <v>144</v>
      </c>
      <c r="E24" s="104">
        <v>500</v>
      </c>
      <c r="F24" s="16"/>
      <c r="G24" s="16"/>
    </row>
    <row r="25" spans="1:7" ht="13.5" customHeight="1" thickBot="1" x14ac:dyDescent="0.3">
      <c r="A25" s="16"/>
      <c r="B25" s="16" t="s">
        <v>44</v>
      </c>
      <c r="C25" s="20" t="s">
        <v>26</v>
      </c>
      <c r="D25" s="89" t="s">
        <v>144</v>
      </c>
      <c r="E25" s="105">
        <v>1000</v>
      </c>
      <c r="F25" s="16"/>
      <c r="G25" s="16"/>
    </row>
    <row r="26" spans="1:7" ht="13.5" customHeight="1" thickBot="1" x14ac:dyDescent="0.3">
      <c r="A26" s="16"/>
      <c r="B26" s="16" t="s">
        <v>45</v>
      </c>
      <c r="C26" s="20" t="s">
        <v>26</v>
      </c>
      <c r="D26" s="89" t="s">
        <v>144</v>
      </c>
      <c r="E26" s="101">
        <v>500</v>
      </c>
      <c r="F26" s="16"/>
      <c r="G26" s="46"/>
    </row>
    <row r="27" spans="1:7" ht="13.5" customHeight="1" thickBot="1" x14ac:dyDescent="0.3">
      <c r="A27" s="16"/>
      <c r="B27" s="106" t="s">
        <v>46</v>
      </c>
      <c r="C27" s="20" t="s">
        <v>26</v>
      </c>
      <c r="D27" s="89" t="s">
        <v>144</v>
      </c>
      <c r="E27" s="101">
        <v>48</v>
      </c>
      <c r="F27" s="16"/>
      <c r="G27" s="46"/>
    </row>
    <row r="28" spans="1:7" ht="13.5" customHeight="1" x14ac:dyDescent="0.25">
      <c r="A28" s="16"/>
      <c r="B28" s="106" t="s">
        <v>47</v>
      </c>
      <c r="C28" s="107" t="s">
        <v>179</v>
      </c>
      <c r="D28" s="108" t="s">
        <v>131</v>
      </c>
      <c r="E28" s="109">
        <v>1</v>
      </c>
      <c r="F28" s="16"/>
      <c r="G28" s="110"/>
    </row>
    <row r="29" spans="1:7" ht="12" customHeight="1" thickBot="1" x14ac:dyDescent="0.3">
      <c r="A29" s="16"/>
      <c r="B29" s="16"/>
      <c r="C29" s="16"/>
      <c r="D29" s="16"/>
      <c r="E29" s="41"/>
      <c r="F29" s="16"/>
      <c r="G29" s="110"/>
    </row>
    <row r="30" spans="1:7" ht="13.5" customHeight="1" thickBot="1" x14ac:dyDescent="0.3">
      <c r="A30" s="16" t="s">
        <v>32</v>
      </c>
      <c r="B30" s="16" t="s">
        <v>48</v>
      </c>
      <c r="C30" s="20" t="s">
        <v>27</v>
      </c>
      <c r="D30" s="20" t="s">
        <v>2</v>
      </c>
      <c r="E30" s="101">
        <v>28</v>
      </c>
      <c r="F30" s="16"/>
      <c r="G30" s="46"/>
    </row>
    <row r="31" spans="1:7" ht="13.5" customHeight="1" thickBot="1" x14ac:dyDescent="0.3">
      <c r="A31" s="16"/>
      <c r="B31" s="16" t="s">
        <v>180</v>
      </c>
      <c r="C31" s="20" t="s">
        <v>27</v>
      </c>
      <c r="D31" s="20" t="s">
        <v>2</v>
      </c>
      <c r="E31" s="101">
        <v>46</v>
      </c>
      <c r="F31" s="16"/>
      <c r="G31" s="46"/>
    </row>
    <row r="32" spans="1:7" ht="13.5" customHeight="1" thickBot="1" x14ac:dyDescent="0.3">
      <c r="A32" s="16"/>
      <c r="B32" s="16" t="s">
        <v>132</v>
      </c>
      <c r="C32" s="20" t="s">
        <v>27</v>
      </c>
      <c r="D32" s="20" t="s">
        <v>2</v>
      </c>
      <c r="E32" s="101">
        <v>12</v>
      </c>
      <c r="F32" s="16"/>
      <c r="G32" s="16"/>
    </row>
    <row r="33" spans="1:7" ht="13.5" customHeight="1" thickBot="1" x14ac:dyDescent="0.3">
      <c r="A33" s="16"/>
      <c r="B33" s="16" t="s">
        <v>181</v>
      </c>
      <c r="C33" s="20" t="s">
        <v>27</v>
      </c>
      <c r="D33" s="20" t="s">
        <v>2</v>
      </c>
      <c r="E33" s="101">
        <v>37</v>
      </c>
      <c r="F33" s="16"/>
      <c r="G33" s="16"/>
    </row>
    <row r="34" spans="1:7" ht="13.5" customHeight="1" thickBot="1" x14ac:dyDescent="0.3">
      <c r="A34" s="141"/>
      <c r="B34" s="141" t="s">
        <v>182</v>
      </c>
      <c r="C34" s="20" t="s">
        <v>27</v>
      </c>
      <c r="D34" s="20" t="s">
        <v>2</v>
      </c>
      <c r="E34" s="101">
        <v>11.9</v>
      </c>
      <c r="F34" s="141"/>
      <c r="G34" s="141"/>
    </row>
    <row r="35" spans="1:7" ht="13.5" customHeight="1" thickBot="1" x14ac:dyDescent="0.3">
      <c r="A35" s="16"/>
      <c r="B35" s="16" t="s">
        <v>183</v>
      </c>
      <c r="C35" s="20" t="s">
        <v>27</v>
      </c>
      <c r="D35" s="20" t="s">
        <v>2</v>
      </c>
      <c r="E35" s="101">
        <v>7.6</v>
      </c>
      <c r="F35" s="16"/>
      <c r="G35" s="16"/>
    </row>
    <row r="36" spans="1:7" ht="13.5" customHeight="1" thickBot="1" x14ac:dyDescent="0.3">
      <c r="A36" s="16"/>
      <c r="B36" s="16" t="s">
        <v>50</v>
      </c>
      <c r="C36" s="20" t="s">
        <v>27</v>
      </c>
      <c r="D36" s="20" t="s">
        <v>2</v>
      </c>
      <c r="E36" s="101">
        <v>20</v>
      </c>
      <c r="F36" s="16"/>
      <c r="G36" s="16"/>
    </row>
    <row r="37" spans="1:7" ht="13.5" customHeight="1" thickBot="1" x14ac:dyDescent="0.3">
      <c r="A37" s="142"/>
      <c r="B37" s="143" t="s">
        <v>193</v>
      </c>
      <c r="C37" s="20" t="s">
        <v>145</v>
      </c>
      <c r="D37" s="20" t="s">
        <v>192</v>
      </c>
      <c r="E37" s="101">
        <v>82.53</v>
      </c>
      <c r="F37" s="142"/>
      <c r="G37" s="142"/>
    </row>
    <row r="38" spans="1:7" ht="13.5" customHeight="1" thickBot="1" x14ac:dyDescent="0.3">
      <c r="A38" s="16"/>
      <c r="B38" s="16" t="s">
        <v>194</v>
      </c>
      <c r="C38" s="20" t="s">
        <v>145</v>
      </c>
      <c r="D38" s="20" t="s">
        <v>192</v>
      </c>
      <c r="E38" s="101">
        <v>28.13</v>
      </c>
      <c r="F38" s="16"/>
      <c r="G38" s="16"/>
    </row>
    <row r="39" spans="1:7" ht="13.5" customHeight="1" thickBot="1" x14ac:dyDescent="0.3">
      <c r="A39" s="16"/>
      <c r="B39" s="16" t="s">
        <v>52</v>
      </c>
      <c r="C39" s="20" t="s">
        <v>27</v>
      </c>
      <c r="D39" s="20" t="s">
        <v>2</v>
      </c>
      <c r="E39" s="104">
        <v>20</v>
      </c>
      <c r="F39" s="16"/>
      <c r="G39" s="16"/>
    </row>
    <row r="40" spans="1:7" ht="13.5" customHeight="1" thickBot="1" x14ac:dyDescent="0.3">
      <c r="A40" s="16"/>
      <c r="B40" s="16" t="s">
        <v>128</v>
      </c>
      <c r="C40" s="20" t="s">
        <v>27</v>
      </c>
      <c r="D40" s="20" t="s">
        <v>2</v>
      </c>
      <c r="E40" s="101">
        <v>19</v>
      </c>
      <c r="F40" s="16"/>
      <c r="G40" s="16"/>
    </row>
    <row r="41" spans="1:7" ht="13.5" customHeight="1" thickBot="1" x14ac:dyDescent="0.3">
      <c r="A41" s="16"/>
      <c r="B41" s="16" t="s">
        <v>184</v>
      </c>
      <c r="C41" s="20" t="s">
        <v>27</v>
      </c>
      <c r="D41" s="20" t="s">
        <v>2</v>
      </c>
      <c r="E41" s="101">
        <v>13</v>
      </c>
      <c r="F41" s="16"/>
      <c r="G41" s="16"/>
    </row>
    <row r="42" spans="1:7" ht="13.5" customHeight="1" thickBot="1" x14ac:dyDescent="0.3">
      <c r="A42" s="16"/>
      <c r="B42" s="16" t="s">
        <v>185</v>
      </c>
      <c r="C42" s="20" t="s">
        <v>27</v>
      </c>
      <c r="D42" s="20" t="s">
        <v>2</v>
      </c>
      <c r="E42" s="101">
        <v>53</v>
      </c>
      <c r="F42" s="16"/>
      <c r="G42" s="16"/>
    </row>
    <row r="43" spans="1:7" ht="13.5" customHeight="1" thickBot="1" x14ac:dyDescent="0.3">
      <c r="A43" s="16"/>
      <c r="B43" s="16" t="s">
        <v>186</v>
      </c>
      <c r="C43" s="20" t="s">
        <v>27</v>
      </c>
      <c r="D43" s="20" t="s">
        <v>2</v>
      </c>
      <c r="E43" s="101">
        <v>42</v>
      </c>
      <c r="F43" s="16"/>
      <c r="G43" s="16"/>
    </row>
    <row r="44" spans="1:7" ht="9" customHeight="1" thickBot="1" x14ac:dyDescent="0.3">
      <c r="A44" s="16"/>
      <c r="B44" s="16"/>
      <c r="C44" s="111"/>
      <c r="D44" s="111"/>
      <c r="E44" s="41"/>
      <c r="F44" s="16"/>
      <c r="G44" s="16"/>
    </row>
    <row r="45" spans="1:7" ht="13.5" customHeight="1" thickBot="1" x14ac:dyDescent="0.3">
      <c r="A45" s="16" t="s">
        <v>33</v>
      </c>
      <c r="B45" s="46" t="s">
        <v>187</v>
      </c>
      <c r="C45" s="20" t="s">
        <v>27</v>
      </c>
      <c r="D45" s="20" t="s">
        <v>2</v>
      </c>
      <c r="E45" s="101">
        <v>48</v>
      </c>
      <c r="F45" s="16"/>
      <c r="G45" s="112"/>
    </row>
    <row r="46" spans="1:7" ht="9" customHeight="1" thickBot="1" x14ac:dyDescent="0.3">
      <c r="A46" s="16"/>
      <c r="B46" s="16"/>
      <c r="C46" s="16"/>
      <c r="D46" s="16"/>
      <c r="E46" s="41"/>
      <c r="F46" s="16"/>
      <c r="G46" s="16"/>
    </row>
    <row r="47" spans="1:7" ht="13.5" customHeight="1" thickBot="1" x14ac:dyDescent="0.3">
      <c r="A47" s="16" t="s">
        <v>34</v>
      </c>
      <c r="B47" s="16" t="s">
        <v>57</v>
      </c>
      <c r="C47" s="20" t="s">
        <v>26</v>
      </c>
      <c r="D47" s="89" t="s">
        <v>144</v>
      </c>
      <c r="E47" s="104">
        <v>250</v>
      </c>
      <c r="F47" s="16"/>
      <c r="G47" s="16"/>
    </row>
    <row r="48" spans="1:7" ht="13.5" customHeight="1" thickBot="1" x14ac:dyDescent="0.3">
      <c r="A48" s="16"/>
      <c r="B48" s="16"/>
      <c r="C48" s="107"/>
      <c r="D48" s="107"/>
      <c r="E48" s="18"/>
      <c r="F48" s="16"/>
      <c r="G48" s="16"/>
    </row>
    <row r="49" spans="1:7" ht="13.5" customHeight="1" thickBot="1" x14ac:dyDescent="0.3">
      <c r="A49" s="45" t="s">
        <v>35</v>
      </c>
      <c r="B49" s="45"/>
      <c r="C49" s="29" t="s">
        <v>59</v>
      </c>
      <c r="D49" s="29" t="s">
        <v>5</v>
      </c>
      <c r="E49" s="101">
        <v>700</v>
      </c>
      <c r="F49" s="16"/>
      <c r="G49" s="16"/>
    </row>
    <row r="50" spans="1:7" ht="13.5" customHeight="1" thickBot="1" x14ac:dyDescent="0.3">
      <c r="A50" s="16"/>
      <c r="B50" s="16"/>
      <c r="C50" s="29"/>
      <c r="D50" s="29"/>
      <c r="E50" s="18"/>
      <c r="F50" s="16"/>
      <c r="G50" s="16"/>
    </row>
    <row r="51" spans="1:7" ht="13.5" customHeight="1" thickBot="1" x14ac:dyDescent="0.3">
      <c r="A51" s="16" t="s">
        <v>36</v>
      </c>
      <c r="B51" s="16" t="s">
        <v>58</v>
      </c>
      <c r="C51" s="20" t="s">
        <v>71</v>
      </c>
      <c r="D51" s="20" t="s">
        <v>2</v>
      </c>
      <c r="E51" s="101">
        <v>30</v>
      </c>
      <c r="F51" s="16"/>
      <c r="G51" s="16"/>
    </row>
    <row r="52" spans="1:7" ht="9.65" customHeight="1" thickBot="1" x14ac:dyDescent="0.3">
      <c r="A52" s="16"/>
      <c r="B52" s="16"/>
      <c r="C52" s="16"/>
      <c r="D52" s="16"/>
      <c r="E52" s="41"/>
      <c r="F52" s="16"/>
      <c r="G52" s="16"/>
    </row>
    <row r="53" spans="1:7" ht="13.5" customHeight="1" thickBot="1" x14ac:dyDescent="0.3">
      <c r="A53" s="194" t="s">
        <v>149</v>
      </c>
      <c r="B53" s="195"/>
      <c r="C53" s="20" t="s">
        <v>25</v>
      </c>
      <c r="D53" s="20" t="s">
        <v>3</v>
      </c>
      <c r="E53" s="101">
        <v>0.39</v>
      </c>
      <c r="F53" s="16"/>
      <c r="G53" s="16"/>
    </row>
    <row r="54" spans="1:7" ht="13.5" customHeight="1" thickBot="1" x14ac:dyDescent="0.3">
      <c r="A54" s="194" t="s">
        <v>188</v>
      </c>
      <c r="B54" s="195"/>
      <c r="C54" s="20"/>
      <c r="D54" s="20"/>
      <c r="E54" s="20"/>
      <c r="F54" s="16"/>
      <c r="G54" s="16"/>
    </row>
    <row r="55" spans="1:7" ht="7.9" customHeight="1" thickBot="1" x14ac:dyDescent="0.3">
      <c r="A55" s="16"/>
      <c r="B55" s="16"/>
      <c r="C55" s="16"/>
      <c r="D55" s="16"/>
      <c r="E55" s="41"/>
      <c r="F55" s="16"/>
      <c r="G55" s="16"/>
    </row>
    <row r="56" spans="1:7" ht="13.5" customHeight="1" thickBot="1" x14ac:dyDescent="0.3">
      <c r="A56" s="194" t="s">
        <v>62</v>
      </c>
      <c r="B56" s="195"/>
      <c r="C56" s="29" t="s">
        <v>148</v>
      </c>
      <c r="D56" s="29" t="s">
        <v>5</v>
      </c>
      <c r="E56" s="113">
        <v>0</v>
      </c>
      <c r="F56" s="16"/>
      <c r="G56" s="16"/>
    </row>
    <row r="57" spans="1:7" ht="13.5" customHeight="1" thickBot="1" x14ac:dyDescent="0.3">
      <c r="A57" s="16" t="s">
        <v>63</v>
      </c>
      <c r="B57" s="16"/>
      <c r="C57" s="20" t="s">
        <v>145</v>
      </c>
      <c r="D57" s="20">
        <v>1</v>
      </c>
      <c r="E57" s="114">
        <v>200</v>
      </c>
      <c r="F57" s="16"/>
      <c r="G57" s="16"/>
    </row>
    <row r="58" spans="1:7" ht="13.5" customHeight="1" thickBot="1" x14ac:dyDescent="0.3">
      <c r="A58" s="16"/>
      <c r="B58" s="16"/>
      <c r="C58" s="16"/>
      <c r="D58" s="16"/>
      <c r="E58" s="41"/>
      <c r="F58" s="115" t="s">
        <v>215</v>
      </c>
      <c r="G58" s="139" t="s">
        <v>68</v>
      </c>
    </row>
    <row r="59" spans="1:7" ht="13.5" customHeight="1" thickBot="1" x14ac:dyDescent="0.3">
      <c r="A59" s="16" t="s">
        <v>64</v>
      </c>
      <c r="B59" s="16" t="s">
        <v>150</v>
      </c>
      <c r="C59" s="20" t="s">
        <v>146</v>
      </c>
      <c r="D59" s="116" t="s">
        <v>60</v>
      </c>
      <c r="E59" s="101">
        <v>0</v>
      </c>
      <c r="F59" s="117">
        <v>2</v>
      </c>
      <c r="G59" s="118">
        <f>E59*F59</f>
        <v>0</v>
      </c>
    </row>
    <row r="60" spans="1:7" ht="13.5" customHeight="1" thickBot="1" x14ac:dyDescent="0.3">
      <c r="A60" s="16"/>
      <c r="B60" s="16" t="s">
        <v>151</v>
      </c>
      <c r="C60" s="20" t="s">
        <v>146</v>
      </c>
      <c r="D60" s="116" t="s">
        <v>60</v>
      </c>
      <c r="E60" s="101">
        <v>10</v>
      </c>
      <c r="F60" s="117">
        <v>3</v>
      </c>
      <c r="G60" s="118">
        <f>E60*F60</f>
        <v>30</v>
      </c>
    </row>
    <row r="61" spans="1:7" ht="13.5" customHeight="1" thickBot="1" x14ac:dyDescent="0.3">
      <c r="A61" s="16"/>
      <c r="B61" s="16" t="s">
        <v>152</v>
      </c>
      <c r="C61" s="20" t="s">
        <v>146</v>
      </c>
      <c r="D61" s="116" t="s">
        <v>60</v>
      </c>
      <c r="E61" s="101">
        <v>40</v>
      </c>
      <c r="F61" s="117">
        <v>5</v>
      </c>
      <c r="G61" s="118">
        <f>E61*F61</f>
        <v>200</v>
      </c>
    </row>
    <row r="62" spans="1:7" ht="13.5" customHeight="1" thickBot="1" x14ac:dyDescent="0.3">
      <c r="A62" s="16"/>
      <c r="B62" s="16" t="s">
        <v>153</v>
      </c>
      <c r="C62" s="20" t="s">
        <v>146</v>
      </c>
      <c r="D62" s="116" t="s">
        <v>60</v>
      </c>
      <c r="E62" s="101">
        <v>110</v>
      </c>
      <c r="F62" s="117">
        <v>5</v>
      </c>
      <c r="G62" s="118">
        <f>E62*F62</f>
        <v>550</v>
      </c>
    </row>
    <row r="63" spans="1:7" ht="13.5" customHeight="1" thickBot="1" x14ac:dyDescent="0.3">
      <c r="A63" s="16"/>
      <c r="B63" s="16" t="s">
        <v>65</v>
      </c>
      <c r="C63" s="20" t="s">
        <v>146</v>
      </c>
      <c r="D63" s="116" t="s">
        <v>60</v>
      </c>
      <c r="E63" s="119">
        <f>G63/F63</f>
        <v>52</v>
      </c>
      <c r="F63" s="120">
        <f>SUM(F59:F62)</f>
        <v>15</v>
      </c>
      <c r="G63" s="121">
        <f>SUM(G59:G62)</f>
        <v>780</v>
      </c>
    </row>
    <row r="64" spans="1:7" ht="13.5" customHeight="1" thickBot="1" x14ac:dyDescent="0.3">
      <c r="A64" s="141"/>
      <c r="B64" s="141"/>
      <c r="C64" s="20" t="s">
        <v>189</v>
      </c>
      <c r="D64" s="116" t="s">
        <v>6</v>
      </c>
      <c r="E64" s="119">
        <f>E63*Réalisation!C4</f>
        <v>6240</v>
      </c>
      <c r="F64" s="162"/>
      <c r="G64" s="162"/>
    </row>
    <row r="65" spans="1:10" ht="13.9" customHeight="1" thickBot="1" x14ac:dyDescent="0.3">
      <c r="A65" s="16"/>
      <c r="B65" s="16" t="s">
        <v>66</v>
      </c>
      <c r="C65" s="20" t="s">
        <v>147</v>
      </c>
      <c r="D65" s="116" t="s">
        <v>6</v>
      </c>
      <c r="E65" s="101">
        <v>25000</v>
      </c>
      <c r="F65" s="16"/>
      <c r="G65" s="16"/>
    </row>
    <row r="66" spans="1:10" ht="13.9" customHeight="1" x14ac:dyDescent="0.25">
      <c r="A66" s="162"/>
      <c r="B66" s="162"/>
      <c r="E66"/>
      <c r="F66" s="162"/>
      <c r="G66" s="162"/>
    </row>
    <row r="67" spans="1:10" ht="11.25" customHeight="1" x14ac:dyDescent="0.25"/>
    <row r="68" spans="1:10" ht="14.5" customHeight="1" x14ac:dyDescent="0.25">
      <c r="A68" s="193" t="s">
        <v>61</v>
      </c>
      <c r="B68" s="193"/>
      <c r="C68" s="193"/>
      <c r="D68" s="193"/>
      <c r="E68" s="193"/>
      <c r="F68" s="193"/>
      <c r="G68" s="193"/>
    </row>
    <row r="69" spans="1:10" x14ac:dyDescent="0.25">
      <c r="J69" s="2"/>
    </row>
    <row r="70" spans="1:10" x14ac:dyDescent="0.25">
      <c r="J70" s="2"/>
    </row>
    <row r="71" spans="1:10" x14ac:dyDescent="0.25">
      <c r="J71" s="2"/>
    </row>
    <row r="72" spans="1:10" x14ac:dyDescent="0.25">
      <c r="H72" s="10"/>
      <c r="J72" s="4"/>
    </row>
  </sheetData>
  <protectedRanges>
    <protectedRange sqref="E4:E5 E14 E16:E19 E21 E23:E28 E30:E43 E45 E47 E49 E51 E53 E56:E57 E59:E62 E7:E12 E65:E66" name="Bereich1"/>
  </protectedRanges>
  <mergeCells count="5">
    <mergeCell ref="A1:E1"/>
    <mergeCell ref="A68:G68"/>
    <mergeCell ref="A53:B53"/>
    <mergeCell ref="A54:B54"/>
    <mergeCell ref="A56:B56"/>
  </mergeCells>
  <phoneticPr fontId="6" type="noConversion"/>
  <pageMargins left="0.70866141732283472" right="0.70866141732283472" top="0.78740157480314965" bottom="0.74803149606299213" header="0.31496062992125984" footer="0.31496062992125984"/>
  <pageSetup paperSize="9" scale="83" orientation="portrait" r:id="rId1"/>
  <headerFooter>
    <oddHeader>&amp;CCalculs modélisés pour l'arboriculture fruitière haute-tige biologique 2016</oddHeader>
    <oddFooter>&amp;L&amp;G&amp;C© Copyright 2016 FiBL, Frick. Tous droits réservés.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G48"/>
  <sheetViews>
    <sheetView showGridLines="0" showRowColHeaders="0" zoomScale="120" zoomScaleNormal="120" zoomScalePageLayoutView="120" workbookViewId="0">
      <selection activeCell="A2" sqref="A2"/>
    </sheetView>
  </sheetViews>
  <sheetFormatPr baseColWidth="10" defaultRowHeight="12.5" x14ac:dyDescent="0.25"/>
  <cols>
    <col min="1" max="1" width="21" customWidth="1"/>
    <col min="2" max="2" width="37.7265625" customWidth="1"/>
    <col min="3" max="3" width="8" customWidth="1"/>
    <col min="4" max="4" width="11.453125" style="1" customWidth="1"/>
    <col min="5" max="5" width="11.453125" style="2" customWidth="1"/>
  </cols>
  <sheetData>
    <row r="1" spans="1:5" s="16" customFormat="1" ht="25.15" customHeight="1" x14ac:dyDescent="0.25">
      <c r="A1" s="192" t="str">
        <f>CONCATENATE("Coût de réalisation d'un verger avec ",C4," arbres/ha")</f>
        <v>Coût de réalisation d'un verger avec 120 arbres/ha</v>
      </c>
      <c r="B1" s="192"/>
      <c r="C1" s="192"/>
      <c r="D1" s="192"/>
      <c r="E1" s="192"/>
    </row>
    <row r="2" spans="1:5" ht="13" thickBot="1" x14ac:dyDescent="0.3">
      <c r="A2" s="11" t="s">
        <v>216</v>
      </c>
      <c r="B2" s="11"/>
      <c r="C2" s="11"/>
      <c r="D2" s="11"/>
      <c r="E2" s="11"/>
    </row>
    <row r="3" spans="1:5" ht="15" customHeight="1" thickBot="1" x14ac:dyDescent="0.3">
      <c r="A3" s="12"/>
      <c r="B3" s="12"/>
      <c r="C3" s="13" t="s">
        <v>72</v>
      </c>
      <c r="D3" s="14" t="s">
        <v>73</v>
      </c>
      <c r="E3" s="15" t="s">
        <v>5</v>
      </c>
    </row>
    <row r="4" spans="1:5" ht="13" thickBot="1" x14ac:dyDescent="0.3">
      <c r="A4" s="16" t="s">
        <v>28</v>
      </c>
      <c r="B4" s="16" t="s">
        <v>75</v>
      </c>
      <c r="C4" s="17">
        <v>120</v>
      </c>
      <c r="D4" s="18">
        <f>Coûts!$E$4</f>
        <v>60</v>
      </c>
      <c r="E4" s="19">
        <f>C4*D4</f>
        <v>7200</v>
      </c>
    </row>
    <row r="5" spans="1:5" ht="13" thickBot="1" x14ac:dyDescent="0.3">
      <c r="A5" s="16"/>
      <c r="B5" s="16"/>
      <c r="C5" s="20"/>
      <c r="D5" s="18"/>
      <c r="E5" s="19"/>
    </row>
    <row r="6" spans="1:5" ht="13" thickBot="1" x14ac:dyDescent="0.3">
      <c r="A6" s="16" t="s">
        <v>74</v>
      </c>
      <c r="B6" s="16" t="s">
        <v>76</v>
      </c>
      <c r="C6" s="17">
        <v>100</v>
      </c>
      <c r="D6" s="18">
        <f>Coûts!$E$7</f>
        <v>10</v>
      </c>
      <c r="E6" s="19">
        <f>C6*D6</f>
        <v>1000</v>
      </c>
    </row>
    <row r="7" spans="1:5" ht="13" thickBot="1" x14ac:dyDescent="0.3">
      <c r="A7" s="16"/>
      <c r="B7" s="16" t="s">
        <v>77</v>
      </c>
      <c r="C7" s="17">
        <v>100</v>
      </c>
      <c r="D7" s="18">
        <f>Coûts!$E$8</f>
        <v>5.5</v>
      </c>
      <c r="E7" s="19">
        <f>C7*D7</f>
        <v>550</v>
      </c>
    </row>
    <row r="8" spans="1:5" ht="13" thickBot="1" x14ac:dyDescent="0.3">
      <c r="A8" s="16"/>
      <c r="B8" s="16" t="s">
        <v>38</v>
      </c>
      <c r="C8" s="17">
        <v>100</v>
      </c>
      <c r="D8" s="18">
        <f>Coûts!$E$9</f>
        <v>0.5</v>
      </c>
      <c r="E8" s="19">
        <f>C8*D8</f>
        <v>50</v>
      </c>
    </row>
    <row r="9" spans="1:5" ht="13" thickBot="1" x14ac:dyDescent="0.3">
      <c r="A9" s="142"/>
      <c r="B9" s="142" t="s">
        <v>195</v>
      </c>
      <c r="C9" s="17">
        <v>2</v>
      </c>
      <c r="D9" s="18">
        <f>Coûts!E10</f>
        <v>9.6999999999999993</v>
      </c>
      <c r="E9" s="19">
        <f>C9*D9</f>
        <v>19.399999999999999</v>
      </c>
    </row>
    <row r="10" spans="1:5" ht="13" thickBot="1" x14ac:dyDescent="0.3">
      <c r="A10" s="16"/>
      <c r="B10" s="16"/>
      <c r="C10" s="20"/>
      <c r="D10" s="18"/>
      <c r="E10" s="19"/>
    </row>
    <row r="11" spans="1:5" ht="13" thickBot="1" x14ac:dyDescent="0.3">
      <c r="A11" s="16" t="s">
        <v>31</v>
      </c>
      <c r="B11" s="16" t="s">
        <v>78</v>
      </c>
      <c r="C11" s="20"/>
      <c r="D11" s="18"/>
      <c r="E11" s="19">
        <f>Coûts!$E$24</f>
        <v>500</v>
      </c>
    </row>
    <row r="12" spans="1:5" ht="13" thickBot="1" x14ac:dyDescent="0.3">
      <c r="A12" s="16"/>
      <c r="B12" s="16" t="s">
        <v>154</v>
      </c>
      <c r="C12" s="22"/>
      <c r="D12" s="23"/>
      <c r="E12" s="19">
        <f>Coûts!$E$25</f>
        <v>1000</v>
      </c>
    </row>
    <row r="13" spans="1:5" ht="13" thickBot="1" x14ac:dyDescent="0.3">
      <c r="A13" s="16"/>
      <c r="B13" s="16" t="s">
        <v>79</v>
      </c>
      <c r="C13" s="24">
        <v>14</v>
      </c>
      <c r="D13" s="18">
        <f>Coûts!$E$21</f>
        <v>58.4</v>
      </c>
      <c r="E13" s="25">
        <f>C13*D13</f>
        <v>817.6</v>
      </c>
    </row>
    <row r="14" spans="1:5" ht="13.5" thickBot="1" x14ac:dyDescent="0.3">
      <c r="A14" s="26" t="s">
        <v>80</v>
      </c>
      <c r="B14" s="26"/>
      <c r="C14" s="26"/>
      <c r="D14" s="27"/>
      <c r="E14" s="28">
        <f>SUM(E4:E13)</f>
        <v>11137</v>
      </c>
    </row>
    <row r="15" spans="1:5" ht="13" thickBot="1" x14ac:dyDescent="0.3">
      <c r="A15" s="16" t="s">
        <v>32</v>
      </c>
      <c r="B15" s="16"/>
      <c r="C15" s="29"/>
      <c r="D15" s="30"/>
      <c r="E15" s="31"/>
    </row>
    <row r="16" spans="1:5" ht="13" thickBot="1" x14ac:dyDescent="0.3">
      <c r="A16" s="16"/>
      <c r="B16" s="16" t="s">
        <v>182</v>
      </c>
      <c r="C16" s="21">
        <v>5</v>
      </c>
      <c r="D16" s="18">
        <f>Coûts!$E$34</f>
        <v>11.9</v>
      </c>
      <c r="E16" s="19">
        <f>C16*D16</f>
        <v>59.5</v>
      </c>
    </row>
    <row r="17" spans="1:5" ht="13" thickBot="1" x14ac:dyDescent="0.3">
      <c r="B17" s="16" t="s">
        <v>81</v>
      </c>
      <c r="C17" s="21">
        <v>15.8</v>
      </c>
      <c r="D17" s="18">
        <f>Coûts!$E$35</f>
        <v>7.6</v>
      </c>
      <c r="E17" s="19">
        <f>C17*D17</f>
        <v>120.08</v>
      </c>
    </row>
    <row r="18" spans="1:5" ht="13" thickBot="1" x14ac:dyDescent="0.3">
      <c r="A18" s="16" t="s">
        <v>33</v>
      </c>
      <c r="B18" s="46" t="s">
        <v>56</v>
      </c>
      <c r="C18" s="21">
        <v>6</v>
      </c>
      <c r="D18" s="18">
        <f>Coûts!$E$45</f>
        <v>48</v>
      </c>
      <c r="E18" s="19">
        <f>C18*D18</f>
        <v>288</v>
      </c>
    </row>
    <row r="19" spans="1:5" ht="13" thickBot="1" x14ac:dyDescent="0.3">
      <c r="A19" s="16" t="s">
        <v>34</v>
      </c>
      <c r="B19" s="16"/>
      <c r="C19" s="20"/>
      <c r="D19" s="18"/>
      <c r="E19" s="19">
        <f>Coûts!$E$47</f>
        <v>250</v>
      </c>
    </row>
    <row r="20" spans="1:5" ht="13" thickBot="1" x14ac:dyDescent="0.3">
      <c r="A20" s="16"/>
      <c r="B20" s="16"/>
      <c r="C20" s="22"/>
      <c r="D20" s="18"/>
      <c r="E20" s="19"/>
    </row>
    <row r="21" spans="1:5" ht="13" thickBot="1" x14ac:dyDescent="0.3">
      <c r="A21" s="32" t="s">
        <v>82</v>
      </c>
      <c r="B21" s="33"/>
      <c r="C21" s="20"/>
      <c r="D21" s="18"/>
      <c r="E21" s="19">
        <f>SUM(E16:E19)</f>
        <v>717.57999999999993</v>
      </c>
    </row>
    <row r="22" spans="1:5" ht="13" thickBot="1" x14ac:dyDescent="0.3">
      <c r="A22" s="16" t="s">
        <v>83</v>
      </c>
      <c r="B22" s="16"/>
      <c r="C22" s="29"/>
      <c r="D22" s="18"/>
      <c r="E22" s="19"/>
    </row>
    <row r="23" spans="1:5" ht="13" thickBot="1" x14ac:dyDescent="0.3">
      <c r="A23" s="16"/>
      <c r="B23" s="16" t="s">
        <v>84</v>
      </c>
      <c r="C23" s="21">
        <v>10</v>
      </c>
      <c r="D23" s="18">
        <f>Coûts!$E$51</f>
        <v>30</v>
      </c>
      <c r="E23" s="34">
        <f>C23*D23</f>
        <v>300</v>
      </c>
    </row>
    <row r="24" spans="1:5" ht="12" customHeight="1" thickBot="1" x14ac:dyDescent="0.3">
      <c r="A24" s="16"/>
      <c r="B24" s="16" t="s">
        <v>42</v>
      </c>
      <c r="C24" s="21">
        <v>1</v>
      </c>
      <c r="D24" s="18">
        <f>Coûts!$E$51</f>
        <v>30</v>
      </c>
      <c r="E24" s="19">
        <f>C24*D24</f>
        <v>30</v>
      </c>
    </row>
    <row r="25" spans="1:5" ht="13" thickBot="1" x14ac:dyDescent="0.3">
      <c r="A25" s="16"/>
      <c r="B25" s="16" t="s">
        <v>85</v>
      </c>
      <c r="C25" s="21">
        <v>8</v>
      </c>
      <c r="D25" s="18">
        <f>Coûts!$E$51</f>
        <v>30</v>
      </c>
      <c r="E25" s="19">
        <f>C25*D25</f>
        <v>240</v>
      </c>
    </row>
    <row r="26" spans="1:5" ht="13" thickBot="1" x14ac:dyDescent="0.3">
      <c r="A26" s="16"/>
      <c r="B26" s="16" t="s">
        <v>87</v>
      </c>
      <c r="C26" s="21">
        <v>60</v>
      </c>
      <c r="D26" s="18">
        <f>Coûts!$E$51</f>
        <v>30</v>
      </c>
      <c r="E26" s="19">
        <f>C26*D26</f>
        <v>1800</v>
      </c>
    </row>
    <row r="27" spans="1:5" ht="13" thickBot="1" x14ac:dyDescent="0.3">
      <c r="A27" s="16"/>
      <c r="B27" s="16" t="s">
        <v>86</v>
      </c>
      <c r="C27" s="21">
        <v>20</v>
      </c>
      <c r="D27" s="18">
        <f>Coûts!$E$51</f>
        <v>30</v>
      </c>
      <c r="E27" s="19">
        <f t="shared" ref="E27:E28" si="0">C27*D27</f>
        <v>600</v>
      </c>
    </row>
    <row r="28" spans="1:5" ht="13" thickBot="1" x14ac:dyDescent="0.3">
      <c r="A28" s="16"/>
      <c r="B28" s="16" t="s">
        <v>88</v>
      </c>
      <c r="C28" s="24">
        <v>20</v>
      </c>
      <c r="D28" s="18">
        <f>Coûts!$E$51</f>
        <v>30</v>
      </c>
      <c r="E28" s="19">
        <f t="shared" si="0"/>
        <v>600</v>
      </c>
    </row>
    <row r="29" spans="1:5" ht="13" thickBot="1" x14ac:dyDescent="0.3">
      <c r="A29" s="20" t="s">
        <v>89</v>
      </c>
      <c r="B29" s="20"/>
      <c r="C29" s="19">
        <f>SUM(C23:C28)</f>
        <v>119</v>
      </c>
      <c r="D29" s="19"/>
      <c r="E29" s="19">
        <f>SUM(E23:E28)</f>
        <v>3570</v>
      </c>
    </row>
    <row r="30" spans="1:5" ht="13" thickBot="1" x14ac:dyDescent="0.3">
      <c r="A30" s="35"/>
      <c r="B30" s="35"/>
      <c r="C30" s="29"/>
      <c r="D30" s="36"/>
      <c r="E30" s="19"/>
    </row>
    <row r="31" spans="1:5" ht="13.5" thickBot="1" x14ac:dyDescent="0.3">
      <c r="A31" s="37" t="s">
        <v>133</v>
      </c>
      <c r="B31" s="37"/>
      <c r="C31" s="26"/>
      <c r="D31" s="27"/>
      <c r="E31" s="28">
        <f>E29+E21</f>
        <v>4287.58</v>
      </c>
    </row>
    <row r="32" spans="1:5" ht="15" customHeight="1" thickBot="1" x14ac:dyDescent="0.3">
      <c r="A32" s="16"/>
      <c r="B32" s="16"/>
      <c r="C32" s="20"/>
      <c r="D32" s="18"/>
      <c r="E32" s="19"/>
    </row>
    <row r="33" spans="1:7" ht="13.5" thickBot="1" x14ac:dyDescent="0.3">
      <c r="A33" s="38" t="s">
        <v>90</v>
      </c>
      <c r="B33" s="38"/>
      <c r="C33" s="38"/>
      <c r="D33" s="39"/>
      <c r="E33" s="40">
        <f>E31+E14</f>
        <v>15424.58</v>
      </c>
    </row>
    <row r="34" spans="1:7" ht="15" customHeight="1" x14ac:dyDescent="0.25">
      <c r="A34" s="7"/>
      <c r="B34" s="7"/>
      <c r="C34" s="7"/>
      <c r="D34" s="8"/>
      <c r="E34" s="5"/>
    </row>
    <row r="35" spans="1:7" ht="63.5" x14ac:dyDescent="0.25">
      <c r="A35" s="144" t="s">
        <v>61</v>
      </c>
      <c r="B35" s="144"/>
      <c r="C35" s="144"/>
      <c r="D35" s="144"/>
      <c r="E35" s="144"/>
    </row>
    <row r="36" spans="1:7" ht="15" customHeight="1" x14ac:dyDescent="0.25">
      <c r="B36" s="7"/>
      <c r="C36" s="7"/>
      <c r="D36" s="8"/>
      <c r="E36" s="5"/>
    </row>
    <row r="37" spans="1:7" x14ac:dyDescent="0.25">
      <c r="B37" s="7"/>
      <c r="C37" s="7"/>
      <c r="D37" s="8"/>
      <c r="E37" s="5"/>
    </row>
    <row r="38" spans="1:7" ht="12.75" customHeight="1" x14ac:dyDescent="0.25">
      <c r="B38" s="7"/>
      <c r="C38" s="7"/>
      <c r="D38" s="8"/>
      <c r="E38" s="5"/>
      <c r="F38" s="138"/>
      <c r="G38" s="138"/>
    </row>
    <row r="39" spans="1:7" ht="13" x14ac:dyDescent="0.3">
      <c r="A39" s="9"/>
      <c r="B39" s="7"/>
      <c r="C39" s="7"/>
      <c r="D39" s="8"/>
      <c r="E39" s="5"/>
    </row>
    <row r="40" spans="1:7" x14ac:dyDescent="0.25">
      <c r="A40" s="7"/>
      <c r="B40" s="7"/>
      <c r="C40" s="7"/>
      <c r="D40" s="8"/>
      <c r="E40" s="5"/>
    </row>
    <row r="41" spans="1:7" x14ac:dyDescent="0.25">
      <c r="A41" s="7"/>
      <c r="B41" s="7"/>
      <c r="C41" s="7"/>
      <c r="D41" s="8"/>
      <c r="E41" s="5"/>
    </row>
    <row r="42" spans="1:7" x14ac:dyDescent="0.25">
      <c r="A42" s="7"/>
      <c r="B42" s="7"/>
      <c r="C42" s="7"/>
      <c r="D42" s="8"/>
      <c r="E42" s="5"/>
    </row>
    <row r="43" spans="1:7" x14ac:dyDescent="0.25">
      <c r="A43" s="7"/>
      <c r="B43" s="7"/>
      <c r="C43" s="7"/>
      <c r="D43" s="8"/>
      <c r="E43" s="5"/>
    </row>
    <row r="44" spans="1:7" x14ac:dyDescent="0.25">
      <c r="A44" s="7"/>
      <c r="B44" s="7"/>
      <c r="C44" s="7"/>
      <c r="D44" s="8"/>
      <c r="E44" s="5"/>
    </row>
    <row r="45" spans="1:7" x14ac:dyDescent="0.25">
      <c r="A45" s="7"/>
      <c r="B45" s="7"/>
      <c r="C45" s="7"/>
      <c r="D45" s="8"/>
      <c r="E45" s="5"/>
    </row>
    <row r="46" spans="1:7" x14ac:dyDescent="0.25">
      <c r="A46" s="7"/>
    </row>
    <row r="47" spans="1:7" x14ac:dyDescent="0.25">
      <c r="A47" s="7"/>
    </row>
    <row r="48" spans="1:7" x14ac:dyDescent="0.25">
      <c r="A48" s="7"/>
    </row>
  </sheetData>
  <protectedRanges>
    <protectedRange sqref="A2 C4 C6:C9 C13 C16:C18 C27:C28 C23:C26" name="Bereich1"/>
  </protectedRanges>
  <mergeCells count="1">
    <mergeCell ref="A1:E1"/>
  </mergeCells>
  <phoneticPr fontId="6" type="noConversion"/>
  <pageMargins left="0.70866141732283472" right="0.70866141732283472" top="0.78740157480314965" bottom="0.74803149606299213" header="0.31496062992125984" footer="0.31496062992125984"/>
  <pageSetup paperSize="9" scale="97" firstPageNumber="0" orientation="portrait" r:id="rId1"/>
  <headerFooter>
    <oddHeader>&amp;CCalculs modélisés pour l'arboriculture fruitière haute-tige biologique 2016</oddHeader>
    <oddFooter>&amp;L&amp;G&amp;C© Copyright 2016 FiBL, Frick. Tous droits réservés.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G52"/>
  <sheetViews>
    <sheetView showGridLines="0" showRowColHeaders="0" topLeftCell="A10" zoomScale="120" zoomScaleNormal="120" zoomScalePageLayoutView="120" workbookViewId="0">
      <selection activeCell="I28" sqref="I28"/>
    </sheetView>
  </sheetViews>
  <sheetFormatPr baseColWidth="10" defaultRowHeight="12.5" x14ac:dyDescent="0.25"/>
  <cols>
    <col min="1" max="1" width="21.81640625" customWidth="1"/>
    <col min="2" max="2" width="11.453125" customWidth="1"/>
    <col min="3" max="3" width="29" customWidth="1"/>
    <col min="4" max="4" width="5.453125" customWidth="1"/>
    <col min="5" max="5" width="8.7265625" customWidth="1"/>
    <col min="6" max="6" width="10.453125" style="1" customWidth="1"/>
    <col min="7" max="7" width="10.26953125" style="2" customWidth="1"/>
  </cols>
  <sheetData>
    <row r="1" spans="1:7" ht="25.15" customHeight="1" x14ac:dyDescent="0.25">
      <c r="A1" s="197" t="str">
        <f xml:space="preserve"> CONCATENATE("Phase de développement jusqu'au plein rendement après 15 ans, ",Réalisation!C4," arbres/ha")</f>
        <v>Phase de développement jusqu'au plein rendement après 15 ans, 120 arbres/ha</v>
      </c>
      <c r="B1" s="197"/>
      <c r="C1" s="197"/>
      <c r="D1" s="197"/>
      <c r="E1" s="197"/>
      <c r="F1" s="197"/>
      <c r="G1" s="197"/>
    </row>
    <row r="2" spans="1:7" ht="13" thickBot="1" x14ac:dyDescent="0.3">
      <c r="A2" s="16" t="str">
        <f>Réalisation!A2</f>
        <v>Variante mécanisée, contributions OPD / arbre (QII et mise en réseau incl.), pommes à cidre, Bio Bourgeon</v>
      </c>
      <c r="B2" s="16"/>
      <c r="C2" s="16"/>
      <c r="D2" s="16"/>
      <c r="E2" s="16"/>
      <c r="F2" s="41"/>
      <c r="G2" s="42"/>
    </row>
    <row r="3" spans="1:7" ht="15" thickBot="1" x14ac:dyDescent="0.3">
      <c r="A3" s="12" t="s">
        <v>155</v>
      </c>
      <c r="B3" s="12"/>
      <c r="C3" s="12"/>
      <c r="D3" s="43" t="s">
        <v>94</v>
      </c>
      <c r="E3" s="43" t="s">
        <v>72</v>
      </c>
      <c r="F3" s="14" t="s">
        <v>134</v>
      </c>
      <c r="G3" s="44" t="s">
        <v>5</v>
      </c>
    </row>
    <row r="4" spans="1:7" ht="13" thickBot="1" x14ac:dyDescent="0.3">
      <c r="A4" s="16" t="s">
        <v>29</v>
      </c>
      <c r="B4" s="16" t="str">
        <f>CONCATENATE("Compost (",Coûts!$D$14,")")</f>
        <v>Compost (kg)</v>
      </c>
      <c r="C4" s="16"/>
      <c r="D4" s="21">
        <v>1</v>
      </c>
      <c r="E4" s="21">
        <v>10</v>
      </c>
      <c r="F4" s="18">
        <f>Coûts!$E$12</f>
        <v>22</v>
      </c>
      <c r="G4" s="19">
        <f>D4*E4*F4</f>
        <v>220</v>
      </c>
    </row>
    <row r="5" spans="1:7" ht="13" thickBot="1" x14ac:dyDescent="0.3">
      <c r="A5" s="16" t="s">
        <v>30</v>
      </c>
      <c r="B5" s="16" t="s">
        <v>39</v>
      </c>
      <c r="C5" s="16" t="s">
        <v>199</v>
      </c>
      <c r="D5" s="21">
        <v>2</v>
      </c>
      <c r="E5" s="21">
        <v>2.5</v>
      </c>
      <c r="F5" s="18">
        <f>Coûts!$E$14</f>
        <v>20.36</v>
      </c>
      <c r="G5" s="19">
        <f>D5*E5*F5</f>
        <v>101.8</v>
      </c>
    </row>
    <row r="6" spans="1:7" ht="13" thickBot="1" x14ac:dyDescent="0.3">
      <c r="A6" s="142"/>
      <c r="B6" s="142"/>
      <c r="C6" s="142" t="s">
        <v>200</v>
      </c>
      <c r="D6" s="21">
        <v>1</v>
      </c>
      <c r="E6" s="21">
        <v>4</v>
      </c>
      <c r="F6" s="18">
        <f>Coûts!$E$15</f>
        <v>3.92</v>
      </c>
      <c r="G6" s="19">
        <f>D6*E6*F6</f>
        <v>15.68</v>
      </c>
    </row>
    <row r="7" spans="1:7" ht="13" thickBot="1" x14ac:dyDescent="0.3">
      <c r="A7" s="142"/>
      <c r="B7" s="142"/>
      <c r="C7" s="142" t="s">
        <v>217</v>
      </c>
      <c r="D7" s="21">
        <v>2</v>
      </c>
      <c r="E7" s="21">
        <v>8</v>
      </c>
      <c r="F7" s="18">
        <f>Coûts!$E$16</f>
        <v>11.14</v>
      </c>
      <c r="G7" s="19">
        <f>D7*E7*F7</f>
        <v>178.24</v>
      </c>
    </row>
    <row r="8" spans="1:7" ht="13" thickBot="1" x14ac:dyDescent="0.3">
      <c r="A8" s="45"/>
      <c r="B8" s="45" t="s">
        <v>40</v>
      </c>
      <c r="C8" s="45" t="s">
        <v>201</v>
      </c>
      <c r="D8" s="21">
        <v>1</v>
      </c>
      <c r="E8" s="21">
        <v>0.1</v>
      </c>
      <c r="F8" s="18">
        <f>Coûts!$E$19</f>
        <v>759</v>
      </c>
      <c r="G8" s="19">
        <f>D8*E8*F8</f>
        <v>75.900000000000006</v>
      </c>
    </row>
    <row r="9" spans="1:7" ht="13" thickBot="1" x14ac:dyDescent="0.3">
      <c r="A9" s="46" t="s">
        <v>91</v>
      </c>
      <c r="B9" s="45"/>
      <c r="C9" s="45"/>
      <c r="D9" s="16"/>
      <c r="E9" s="21">
        <v>5</v>
      </c>
      <c r="F9" s="18">
        <f>Coûts!$E$51</f>
        <v>30</v>
      </c>
      <c r="G9" s="19">
        <f>E9*F9</f>
        <v>150</v>
      </c>
    </row>
    <row r="10" spans="1:7" ht="13" thickBot="1" x14ac:dyDescent="0.3">
      <c r="A10" s="16" t="s">
        <v>92</v>
      </c>
      <c r="B10" s="16"/>
      <c r="C10" s="47"/>
      <c r="D10" s="16"/>
      <c r="E10" s="20"/>
      <c r="F10" s="18">
        <f>Coûts!$E$26</f>
        <v>500</v>
      </c>
      <c r="G10" s="19">
        <f>F10</f>
        <v>500</v>
      </c>
    </row>
    <row r="11" spans="1:7" ht="13" thickBot="1" x14ac:dyDescent="0.3">
      <c r="A11" s="16" t="s">
        <v>93</v>
      </c>
      <c r="B11" s="16"/>
      <c r="C11" s="16"/>
      <c r="D11" s="16"/>
      <c r="E11" s="21">
        <v>0.1</v>
      </c>
      <c r="F11" s="48">
        <f>Coûts!$E$23</f>
        <v>80</v>
      </c>
      <c r="G11" s="19">
        <f>E11*F11</f>
        <v>8</v>
      </c>
    </row>
    <row r="12" spans="1:7" ht="15" customHeight="1" x14ac:dyDescent="0.25">
      <c r="A12" s="49" t="s">
        <v>80</v>
      </c>
      <c r="B12" s="49"/>
      <c r="C12" s="49"/>
      <c r="D12" s="49"/>
      <c r="E12" s="49"/>
      <c r="F12" s="50"/>
      <c r="G12" s="51">
        <f>SUM(G4:G11)</f>
        <v>1249.6199999999999</v>
      </c>
    </row>
    <row r="13" spans="1:7" ht="13" thickBot="1" x14ac:dyDescent="0.3">
      <c r="A13" s="16"/>
      <c r="B13" s="16"/>
      <c r="C13" s="16"/>
      <c r="D13" s="16"/>
      <c r="E13" s="16"/>
      <c r="F13" s="41"/>
      <c r="G13" s="52"/>
    </row>
    <row r="14" spans="1:7" ht="13" thickBot="1" x14ac:dyDescent="0.3">
      <c r="A14" s="16" t="s">
        <v>105</v>
      </c>
      <c r="B14" s="16" t="s">
        <v>127</v>
      </c>
      <c r="C14" s="16"/>
      <c r="D14" s="21">
        <v>1</v>
      </c>
      <c r="E14" s="21">
        <v>2</v>
      </c>
      <c r="F14" s="48">
        <f>Coûts!$E$31</f>
        <v>46</v>
      </c>
      <c r="G14" s="19">
        <f>D14*E14*F14</f>
        <v>92</v>
      </c>
    </row>
    <row r="15" spans="1:7" ht="13" thickBot="1" x14ac:dyDescent="0.3">
      <c r="A15" s="16"/>
      <c r="B15" s="16" t="s">
        <v>51</v>
      </c>
      <c r="C15" s="16"/>
      <c r="D15" s="21">
        <v>5</v>
      </c>
      <c r="E15" s="21">
        <v>2</v>
      </c>
      <c r="F15" s="18">
        <f>Coûts!$E$37</f>
        <v>82.53</v>
      </c>
      <c r="G15" s="19">
        <f>D15*E15*F15</f>
        <v>825.3</v>
      </c>
    </row>
    <row r="16" spans="1:7" ht="13" thickBot="1" x14ac:dyDescent="0.3">
      <c r="A16" s="16"/>
      <c r="B16" s="16" t="s">
        <v>49</v>
      </c>
      <c r="C16" s="16"/>
      <c r="D16" s="16"/>
      <c r="E16" s="21">
        <v>10</v>
      </c>
      <c r="F16" s="48">
        <f>Coûts!$E$33</f>
        <v>37</v>
      </c>
      <c r="G16" s="19">
        <f t="shared" ref="G16:G23" si="0">E16*F16</f>
        <v>370</v>
      </c>
    </row>
    <row r="17" spans="1:7" ht="13" thickBot="1" x14ac:dyDescent="0.3">
      <c r="A17" s="16"/>
      <c r="B17" s="16" t="s">
        <v>97</v>
      </c>
      <c r="C17" s="16"/>
      <c r="D17" s="16"/>
      <c r="E17" s="21">
        <v>2</v>
      </c>
      <c r="F17" s="48">
        <f>Coûts!$E$39</f>
        <v>20</v>
      </c>
      <c r="G17" s="19">
        <f t="shared" si="0"/>
        <v>40</v>
      </c>
    </row>
    <row r="18" spans="1:7" ht="13" thickBot="1" x14ac:dyDescent="0.3">
      <c r="A18" s="16"/>
      <c r="B18" s="196" t="s">
        <v>98</v>
      </c>
      <c r="C18" s="196"/>
      <c r="D18" s="16"/>
      <c r="E18" s="21">
        <v>30</v>
      </c>
      <c r="F18" s="48">
        <f>Coûts!$E$40</f>
        <v>19</v>
      </c>
      <c r="G18" s="19">
        <f>E18*F18</f>
        <v>570</v>
      </c>
    </row>
    <row r="19" spans="1:7" ht="13" thickBot="1" x14ac:dyDescent="0.3">
      <c r="A19" s="16"/>
      <c r="B19" s="16" t="s">
        <v>50</v>
      </c>
      <c r="C19" s="16"/>
      <c r="D19" s="16"/>
      <c r="E19" s="21">
        <v>2</v>
      </c>
      <c r="F19" s="48">
        <f>Coûts!$E$36</f>
        <v>20</v>
      </c>
      <c r="G19" s="19">
        <f>E19*F19</f>
        <v>40</v>
      </c>
    </row>
    <row r="20" spans="1:7" ht="13" thickBot="1" x14ac:dyDescent="0.3">
      <c r="A20" s="16"/>
      <c r="B20" s="16" t="s">
        <v>54</v>
      </c>
      <c r="C20" s="16"/>
      <c r="D20" s="16"/>
      <c r="E20" s="21">
        <v>0</v>
      </c>
      <c r="F20" s="48">
        <f>Coûts!$E$42</f>
        <v>53</v>
      </c>
      <c r="G20" s="19">
        <f>E20*F20</f>
        <v>0</v>
      </c>
    </row>
    <row r="21" spans="1:7" ht="13" thickBot="1" x14ac:dyDescent="0.3">
      <c r="A21" s="16"/>
      <c r="B21" s="16" t="s">
        <v>55</v>
      </c>
      <c r="C21" s="16"/>
      <c r="D21" s="16"/>
      <c r="E21" s="21">
        <v>8</v>
      </c>
      <c r="F21" s="48">
        <f>Coûts!$E$43</f>
        <v>42</v>
      </c>
      <c r="G21" s="19">
        <f t="shared" si="0"/>
        <v>336</v>
      </c>
    </row>
    <row r="22" spans="1:7" ht="13" thickBot="1" x14ac:dyDescent="0.3">
      <c r="A22" s="16"/>
      <c r="B22" s="16" t="s">
        <v>53</v>
      </c>
      <c r="C22" s="16"/>
      <c r="D22" s="16"/>
      <c r="E22" s="21">
        <v>3</v>
      </c>
      <c r="F22" s="48">
        <f>Coûts!$E$41</f>
        <v>13</v>
      </c>
      <c r="G22" s="19">
        <f>E22*F22</f>
        <v>39</v>
      </c>
    </row>
    <row r="23" spans="1:7" ht="13" thickBot="1" x14ac:dyDescent="0.3">
      <c r="A23" s="16" t="s">
        <v>33</v>
      </c>
      <c r="B23" s="46" t="s">
        <v>56</v>
      </c>
      <c r="C23" s="16"/>
      <c r="D23" s="16"/>
      <c r="E23" s="21">
        <v>27</v>
      </c>
      <c r="F23" s="48">
        <f>Coûts!$E$45</f>
        <v>48</v>
      </c>
      <c r="G23" s="19">
        <f t="shared" si="0"/>
        <v>1296</v>
      </c>
    </row>
    <row r="24" spans="1:7" ht="15" customHeight="1" thickBot="1" x14ac:dyDescent="0.3">
      <c r="A24" s="20" t="s">
        <v>82</v>
      </c>
      <c r="B24" s="20"/>
      <c r="C24" s="20"/>
      <c r="D24" s="20"/>
      <c r="E24" s="53"/>
      <c r="F24" s="23"/>
      <c r="G24" s="25">
        <f>SUM(G14:G23)</f>
        <v>3608.3</v>
      </c>
    </row>
    <row r="25" spans="1:7" ht="13" thickBot="1" x14ac:dyDescent="0.3">
      <c r="A25" s="35"/>
      <c r="B25" s="35"/>
      <c r="C25" s="35"/>
      <c r="D25" s="35"/>
      <c r="E25" s="53"/>
      <c r="F25" s="23"/>
      <c r="G25" s="25"/>
    </row>
    <row r="26" spans="1:7" ht="15" customHeight="1" thickBot="1" x14ac:dyDescent="0.3">
      <c r="A26" s="54" t="s">
        <v>218</v>
      </c>
      <c r="B26" s="54"/>
      <c r="C26" s="54"/>
      <c r="D26" s="54"/>
      <c r="E26" s="53"/>
      <c r="F26" s="23"/>
      <c r="G26" s="25">
        <f>Coûts!E49</f>
        <v>700</v>
      </c>
    </row>
    <row r="27" spans="1:7" ht="13" thickBot="1" x14ac:dyDescent="0.3">
      <c r="A27" s="16"/>
      <c r="B27" s="16"/>
      <c r="C27" s="16"/>
      <c r="D27" s="16"/>
      <c r="E27" s="20"/>
      <c r="F27" s="18"/>
      <c r="G27" s="19"/>
    </row>
    <row r="28" spans="1:7" ht="15" thickBot="1" x14ac:dyDescent="0.3">
      <c r="A28" s="16" t="s">
        <v>83</v>
      </c>
      <c r="B28" s="16" t="s">
        <v>156</v>
      </c>
      <c r="C28" s="16"/>
      <c r="D28" s="16"/>
      <c r="E28" s="21">
        <v>30</v>
      </c>
      <c r="F28" s="18">
        <f>Coûts!$E$51</f>
        <v>30</v>
      </c>
      <c r="G28" s="19">
        <f>E28*F28</f>
        <v>900</v>
      </c>
    </row>
    <row r="29" spans="1:7" ht="15" thickBot="1" x14ac:dyDescent="0.3">
      <c r="A29" s="16"/>
      <c r="B29" s="16" t="s">
        <v>157</v>
      </c>
      <c r="C29" s="16"/>
      <c r="D29" s="16"/>
      <c r="E29" s="21">
        <v>8</v>
      </c>
      <c r="F29" s="18">
        <f>Coûts!$E$51</f>
        <v>30</v>
      </c>
      <c r="G29" s="19">
        <f>E29*F29</f>
        <v>240</v>
      </c>
    </row>
    <row r="30" spans="1:7" ht="13" thickBot="1" x14ac:dyDescent="0.3">
      <c r="A30" s="16"/>
      <c r="B30" s="16" t="s">
        <v>30</v>
      </c>
      <c r="C30" s="16"/>
      <c r="D30" s="16"/>
      <c r="E30" s="21">
        <v>10</v>
      </c>
      <c r="F30" s="18">
        <f>Coûts!$E$51</f>
        <v>30</v>
      </c>
      <c r="G30" s="19">
        <f>E30*F30</f>
        <v>300</v>
      </c>
    </row>
    <row r="31" spans="1:7" ht="13" thickBot="1" x14ac:dyDescent="0.3">
      <c r="A31" s="16"/>
      <c r="B31" s="16" t="s">
        <v>99</v>
      </c>
      <c r="C31" s="16"/>
      <c r="D31" s="16"/>
      <c r="E31" s="21">
        <v>10</v>
      </c>
      <c r="F31" s="18">
        <f>Coûts!$E$51</f>
        <v>30</v>
      </c>
      <c r="G31" s="19">
        <f t="shared" ref="G31:G38" si="1">E31*F31</f>
        <v>300</v>
      </c>
    </row>
    <row r="32" spans="1:7" ht="13" thickBot="1" x14ac:dyDescent="0.3">
      <c r="A32" s="16"/>
      <c r="B32" s="16" t="s">
        <v>79</v>
      </c>
      <c r="C32" s="16"/>
      <c r="D32" s="16"/>
      <c r="E32" s="21">
        <v>50</v>
      </c>
      <c r="F32" s="18">
        <f>Coûts!$E$51</f>
        <v>30</v>
      </c>
      <c r="G32" s="19">
        <f t="shared" si="1"/>
        <v>1500</v>
      </c>
    </row>
    <row r="33" spans="1:7" ht="13" thickBot="1" x14ac:dyDescent="0.3">
      <c r="A33" s="16"/>
      <c r="B33" s="16" t="s">
        <v>100</v>
      </c>
      <c r="C33" s="16"/>
      <c r="D33" s="16"/>
      <c r="E33" s="21">
        <v>5</v>
      </c>
      <c r="F33" s="18">
        <f>Coûts!$E$51</f>
        <v>30</v>
      </c>
      <c r="G33" s="19">
        <f t="shared" si="1"/>
        <v>150</v>
      </c>
    </row>
    <row r="34" spans="1:7" ht="13" thickBot="1" x14ac:dyDescent="0.3">
      <c r="A34" s="16"/>
      <c r="B34" s="16" t="s">
        <v>101</v>
      </c>
      <c r="C34" s="16"/>
      <c r="D34" s="16"/>
      <c r="E34" s="21">
        <v>10</v>
      </c>
      <c r="F34" s="18">
        <f>Coûts!$E$51</f>
        <v>30</v>
      </c>
      <c r="G34" s="19">
        <f t="shared" si="1"/>
        <v>300</v>
      </c>
    </row>
    <row r="35" spans="1:7" ht="15" thickBot="1" x14ac:dyDescent="0.3">
      <c r="A35" s="16"/>
      <c r="B35" s="16" t="s">
        <v>158</v>
      </c>
      <c r="C35" s="16"/>
      <c r="D35" s="16"/>
      <c r="E35" s="21">
        <v>20</v>
      </c>
      <c r="F35" s="18">
        <f>Coûts!$E$51</f>
        <v>30</v>
      </c>
      <c r="G35" s="19">
        <f t="shared" si="1"/>
        <v>600</v>
      </c>
    </row>
    <row r="36" spans="1:7" ht="15" thickBot="1" x14ac:dyDescent="0.3">
      <c r="A36" s="16"/>
      <c r="B36" s="16" t="s">
        <v>159</v>
      </c>
      <c r="C36" s="16"/>
      <c r="D36" s="16"/>
      <c r="E36" s="21">
        <v>15</v>
      </c>
      <c r="F36" s="18">
        <f>Coûts!$E$51</f>
        <v>30</v>
      </c>
      <c r="G36" s="19">
        <f t="shared" si="1"/>
        <v>450</v>
      </c>
    </row>
    <row r="37" spans="1:7" ht="13" thickBot="1" x14ac:dyDescent="0.3">
      <c r="A37" s="16"/>
      <c r="B37" s="16" t="str">
        <f>CONCATENATE("Transport à la cidrerie (moyenne ",TEXT(Coûts!E63*100,"0")," kg)")</f>
        <v>Transport à la cidrerie (moyenne 5200 kg)</v>
      </c>
      <c r="C37" s="16"/>
      <c r="D37" s="16"/>
      <c r="E37" s="21">
        <v>8</v>
      </c>
      <c r="F37" s="18">
        <f>Coûts!$E$51</f>
        <v>30</v>
      </c>
      <c r="G37" s="19">
        <f t="shared" si="1"/>
        <v>240</v>
      </c>
    </row>
    <row r="38" spans="1:7" ht="13" thickBot="1" x14ac:dyDescent="0.3">
      <c r="A38" s="16" t="s">
        <v>124</v>
      </c>
      <c r="B38" s="16" t="s">
        <v>142</v>
      </c>
      <c r="C38" s="16"/>
      <c r="D38" s="16"/>
      <c r="E38" s="20">
        <f>(0.1)*(SUM(E28:E37))</f>
        <v>16.600000000000001</v>
      </c>
      <c r="F38" s="18">
        <f>Coûts!$E$51</f>
        <v>30</v>
      </c>
      <c r="G38" s="19">
        <f t="shared" si="1"/>
        <v>498.00000000000006</v>
      </c>
    </row>
    <row r="39" spans="1:7" ht="13" thickBot="1" x14ac:dyDescent="0.3">
      <c r="A39" s="16"/>
      <c r="B39" s="16"/>
      <c r="C39" s="16"/>
      <c r="D39" s="16"/>
      <c r="E39" s="20"/>
      <c r="F39" s="18"/>
      <c r="G39" s="19"/>
    </row>
    <row r="40" spans="1:7" ht="15" customHeight="1" thickBot="1" x14ac:dyDescent="0.3">
      <c r="A40" s="20" t="s">
        <v>89</v>
      </c>
      <c r="B40" s="55"/>
      <c r="C40" s="55"/>
      <c r="D40" s="55"/>
      <c r="E40" s="19">
        <f>SUM(E28:E38)</f>
        <v>182.6</v>
      </c>
      <c r="F40" s="19"/>
      <c r="G40" s="19">
        <f>SUM(G28:G39)</f>
        <v>5478</v>
      </c>
    </row>
    <row r="41" spans="1:7" ht="13" thickBot="1" x14ac:dyDescent="0.3">
      <c r="A41" s="16"/>
      <c r="B41" s="16"/>
      <c r="C41" s="16"/>
      <c r="D41" s="16"/>
      <c r="E41" s="16"/>
      <c r="F41" s="41"/>
      <c r="G41" s="52"/>
    </row>
    <row r="42" spans="1:7" ht="15" customHeight="1" thickBot="1" x14ac:dyDescent="0.3">
      <c r="A42" s="56" t="s">
        <v>135</v>
      </c>
      <c r="B42" s="56"/>
      <c r="C42" s="56"/>
      <c r="D42" s="56"/>
      <c r="E42" s="56"/>
      <c r="F42" s="57"/>
      <c r="G42" s="58">
        <f>G40+G26+G24</f>
        <v>9786.2999999999993</v>
      </c>
    </row>
    <row r="43" spans="1:7" ht="13" thickBot="1" x14ac:dyDescent="0.3">
      <c r="A43" s="16"/>
      <c r="B43" s="16"/>
      <c r="C43" s="16"/>
      <c r="D43" s="16"/>
      <c r="E43" s="16"/>
      <c r="F43" s="41"/>
      <c r="G43" s="52"/>
    </row>
    <row r="44" spans="1:7" ht="15" customHeight="1" thickBot="1" x14ac:dyDescent="0.3">
      <c r="A44" s="12" t="s">
        <v>102</v>
      </c>
      <c r="B44" s="12"/>
      <c r="C44" s="12"/>
      <c r="D44" s="12"/>
      <c r="E44" s="12"/>
      <c r="F44" s="59"/>
      <c r="G44" s="60">
        <f>G42+G12</f>
        <v>11035.919999999998</v>
      </c>
    </row>
    <row r="46" spans="1:7" x14ac:dyDescent="0.25">
      <c r="A46" s="193" t="s">
        <v>61</v>
      </c>
      <c r="B46" s="193"/>
      <c r="C46" s="193"/>
      <c r="D46" s="193"/>
      <c r="E46" s="193"/>
      <c r="F46" s="193"/>
      <c r="G46" s="193"/>
    </row>
    <row r="47" spans="1:7" ht="14.5" x14ac:dyDescent="0.25">
      <c r="A47" s="198" t="s">
        <v>96</v>
      </c>
      <c r="B47" s="198"/>
      <c r="C47" s="198"/>
      <c r="D47" s="198"/>
      <c r="E47" s="198"/>
    </row>
    <row r="48" spans="1:7" ht="14.5" x14ac:dyDescent="0.25">
      <c r="A48" s="198" t="s">
        <v>103</v>
      </c>
      <c r="B48" s="198"/>
      <c r="C48" s="198"/>
      <c r="D48" s="198"/>
      <c r="E48" s="198"/>
    </row>
    <row r="49" spans="1:5" ht="14.5" x14ac:dyDescent="0.25">
      <c r="A49" s="198" t="s">
        <v>104</v>
      </c>
      <c r="B49" s="198"/>
      <c r="C49" s="198"/>
      <c r="D49" s="198"/>
      <c r="E49" s="198"/>
    </row>
    <row r="50" spans="1:5" x14ac:dyDescent="0.25">
      <c r="A50" s="196" t="s">
        <v>136</v>
      </c>
      <c r="B50" s="196"/>
      <c r="C50" s="196"/>
      <c r="D50" s="196"/>
      <c r="E50" s="196"/>
    </row>
    <row r="51" spans="1:5" ht="14.5" x14ac:dyDescent="0.25">
      <c r="A51" s="130" t="s">
        <v>137</v>
      </c>
      <c r="B51" s="130"/>
      <c r="C51" s="130"/>
      <c r="D51" s="130"/>
      <c r="E51" s="130"/>
    </row>
    <row r="52" spans="1:5" ht="14.5" x14ac:dyDescent="0.25">
      <c r="A52" s="130" t="s">
        <v>138</v>
      </c>
      <c r="B52" s="130"/>
      <c r="C52" s="130"/>
      <c r="D52" s="130"/>
      <c r="E52" s="130"/>
    </row>
  </sheetData>
  <protectedRanges>
    <protectedRange sqref="D4:E8 E9 E28:E37" name="Bereich1"/>
    <protectedRange sqref="E11" name="Bereich1_1"/>
    <protectedRange sqref="D14:D15" name="Bereich1_4"/>
    <protectedRange sqref="E14:E23" name="Bereich1_2"/>
  </protectedRanges>
  <mergeCells count="7">
    <mergeCell ref="A50:E50"/>
    <mergeCell ref="A46:G46"/>
    <mergeCell ref="A1:G1"/>
    <mergeCell ref="B18:C18"/>
    <mergeCell ref="A47:E47"/>
    <mergeCell ref="A48:E48"/>
    <mergeCell ref="A49:E49"/>
  </mergeCells>
  <phoneticPr fontId="6" type="noConversion"/>
  <pageMargins left="0.70866141732283472" right="0.70866141732283472" top="0.78740157480314965" bottom="0.74803149606299213" header="0.31496062992125984" footer="0.31496062992125984"/>
  <pageSetup paperSize="9" scale="90" firstPageNumber="0" orientation="portrait" r:id="rId1"/>
  <headerFooter>
    <oddHeader>&amp;CCalculs modélisés pour l'arboriculture fruitière haute-tige biologique 2016</oddHeader>
    <oddFooter>&amp;L&amp;G&amp;C© Copyright 2016 FiBL, Frick. Tous droits réservés.</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I38"/>
  <sheetViews>
    <sheetView showGridLines="0" showRowColHeaders="0" topLeftCell="A13" zoomScale="120" zoomScaleNormal="120" zoomScalePageLayoutView="120" workbookViewId="0">
      <selection activeCell="N26" sqref="N26"/>
    </sheetView>
  </sheetViews>
  <sheetFormatPr baseColWidth="10" defaultRowHeight="12.5" x14ac:dyDescent="0.25"/>
  <cols>
    <col min="1" max="1" width="15.453125" customWidth="1"/>
    <col min="2" max="2" width="30.7265625" customWidth="1"/>
    <col min="3" max="3" width="8.453125" customWidth="1"/>
    <col min="4" max="5" width="11.453125" customWidth="1"/>
    <col min="6" max="6" width="11.453125" style="4" customWidth="1"/>
  </cols>
  <sheetData>
    <row r="1" spans="1:6" s="124" customFormat="1" ht="25.15" customHeight="1" x14ac:dyDescent="0.25">
      <c r="A1" s="122" t="str">
        <f>CONCATENATE("Valeur du verger: Phase de développement après ",C6," années")</f>
        <v>Valeur du verger: Phase de développement après 15 années</v>
      </c>
      <c r="B1" s="122"/>
      <c r="C1" s="122"/>
      <c r="D1" s="122"/>
      <c r="E1" s="122"/>
      <c r="F1" s="123"/>
    </row>
    <row r="2" spans="1:6" ht="13" thickBot="1" x14ac:dyDescent="0.3">
      <c r="A2" s="16" t="str">
        <f>Réalisation!A2</f>
        <v>Variante mécanisée, contributions OPD / arbre (QII et mise en réseau incl.), pommes à cidre, Bio Bourgeon</v>
      </c>
      <c r="B2" s="16"/>
      <c r="C2" s="16"/>
      <c r="D2" s="16"/>
      <c r="E2" s="16"/>
      <c r="F2" s="61"/>
    </row>
    <row r="3" spans="1:6" ht="16.149999999999999" customHeight="1" thickBot="1" x14ac:dyDescent="0.3">
      <c r="A3" s="12"/>
      <c r="B3" s="12"/>
      <c r="C3" s="43" t="s">
        <v>106</v>
      </c>
      <c r="D3" s="43" t="s">
        <v>72</v>
      </c>
      <c r="E3" s="13" t="s">
        <v>73</v>
      </c>
      <c r="F3" s="62" t="s">
        <v>5</v>
      </c>
    </row>
    <row r="4" spans="1:6" ht="13" thickBot="1" x14ac:dyDescent="0.3">
      <c r="A4" s="16" t="str">
        <f>Réalisation!A33</f>
        <v>Total des frais de réalisation</v>
      </c>
      <c r="B4" s="16"/>
      <c r="C4" s="20"/>
      <c r="D4" s="20"/>
      <c r="E4" s="48">
        <f>Réalisation!E33</f>
        <v>15424.58</v>
      </c>
      <c r="F4" s="19">
        <f>E4</f>
        <v>15424.58</v>
      </c>
    </row>
    <row r="5" spans="1:6" x14ac:dyDescent="0.25">
      <c r="A5" s="16"/>
      <c r="B5" s="16"/>
      <c r="C5" s="20"/>
      <c r="D5" s="20"/>
      <c r="E5" s="20"/>
      <c r="F5" s="19"/>
    </row>
    <row r="6" spans="1:6" x14ac:dyDescent="0.25">
      <c r="A6" s="16" t="str">
        <f>'Phase de développement'!A44</f>
        <v>Total développement de la valeur du verger / année</v>
      </c>
      <c r="B6" s="16"/>
      <c r="C6" s="21">
        <v>15</v>
      </c>
      <c r="D6" s="20"/>
      <c r="E6" s="48">
        <f>'Phase de développement'!$G$44</f>
        <v>11035.919999999998</v>
      </c>
      <c r="F6" s="19">
        <f>C6*E6</f>
        <v>165538.79999999999</v>
      </c>
    </row>
    <row r="7" spans="1:6" x14ac:dyDescent="0.25">
      <c r="A7" s="16"/>
      <c r="B7" s="16"/>
      <c r="C7" s="20"/>
      <c r="D7" s="20"/>
      <c r="E7" s="20"/>
      <c r="F7" s="19"/>
    </row>
    <row r="8" spans="1:6" ht="16.149999999999999" customHeight="1" x14ac:dyDescent="0.25">
      <c r="A8" s="20" t="s">
        <v>107</v>
      </c>
      <c r="B8" s="20"/>
      <c r="C8" s="20"/>
      <c r="D8" s="18"/>
      <c r="E8" s="20"/>
      <c r="F8" s="19">
        <f>F6+F4</f>
        <v>180963.37999999998</v>
      </c>
    </row>
    <row r="9" spans="1:6" x14ac:dyDescent="0.25">
      <c r="A9" s="16"/>
      <c r="B9" s="16"/>
      <c r="C9" s="16"/>
      <c r="D9" s="16"/>
      <c r="E9" s="16"/>
      <c r="F9" s="52"/>
    </row>
    <row r="10" spans="1:6" x14ac:dyDescent="0.25">
      <c r="A10" s="16"/>
      <c r="B10" s="16"/>
      <c r="C10" s="16"/>
      <c r="D10" s="16"/>
      <c r="E10" s="16"/>
      <c r="F10" s="52"/>
    </row>
    <row r="11" spans="1:6" x14ac:dyDescent="0.25">
      <c r="A11" s="16"/>
      <c r="B11" s="16"/>
      <c r="C11" s="16"/>
      <c r="D11" s="16"/>
      <c r="E11" s="16"/>
      <c r="F11" s="52"/>
    </row>
    <row r="12" spans="1:6" ht="16.5" customHeight="1" x14ac:dyDescent="0.25">
      <c r="A12" s="199" t="s">
        <v>108</v>
      </c>
      <c r="B12" s="200"/>
      <c r="C12" s="20">
        <f>$C$6</f>
        <v>15</v>
      </c>
      <c r="D12" s="19">
        <f>Coûts!$E$63*Réalisation!$C$4</f>
        <v>6240</v>
      </c>
      <c r="E12" s="63">
        <f>Coûts!$E$53</f>
        <v>0.39</v>
      </c>
      <c r="F12" s="19">
        <f>C12*D12*E12</f>
        <v>36504</v>
      </c>
    </row>
    <row r="13" spans="1:6" ht="16.5" customHeight="1" x14ac:dyDescent="0.25">
      <c r="A13" s="199" t="s">
        <v>219</v>
      </c>
      <c r="B13" s="200"/>
      <c r="C13" s="20">
        <f>$C$6</f>
        <v>15</v>
      </c>
      <c r="D13" s="19">
        <f>Coûts!$E$63*Réalisation!$C$4</f>
        <v>6240</v>
      </c>
      <c r="E13" s="64">
        <f>-Coûts!$E$28/100</f>
        <v>-0.01</v>
      </c>
      <c r="F13" s="19">
        <f>C13*D13*E13</f>
        <v>-936</v>
      </c>
    </row>
    <row r="14" spans="1:6" x14ac:dyDescent="0.25">
      <c r="A14" s="16"/>
      <c r="B14" s="16"/>
      <c r="C14" s="20"/>
      <c r="D14" s="20"/>
      <c r="E14" s="20"/>
      <c r="F14" s="19"/>
    </row>
    <row r="15" spans="1:6" x14ac:dyDescent="0.25">
      <c r="A15" s="16" t="s">
        <v>220</v>
      </c>
      <c r="B15" s="16"/>
      <c r="C15" s="20"/>
      <c r="D15" s="20"/>
      <c r="E15" s="20"/>
      <c r="F15" s="19"/>
    </row>
    <row r="16" spans="1:6" x14ac:dyDescent="0.25">
      <c r="A16" s="16"/>
      <c r="B16" s="16"/>
      <c r="C16" s="20"/>
      <c r="D16" s="20"/>
      <c r="E16" s="20"/>
      <c r="F16" s="19"/>
    </row>
    <row r="17" spans="1:8" ht="13" thickBot="1" x14ac:dyDescent="0.3">
      <c r="A17" s="16" t="s">
        <v>109</v>
      </c>
      <c r="B17" s="16"/>
      <c r="C17" s="20">
        <f>$C$6</f>
        <v>15</v>
      </c>
      <c r="D17" s="18">
        <f>Réalisation!$C$4</f>
        <v>120</v>
      </c>
      <c r="E17" s="48">
        <f>H32</f>
        <v>30</v>
      </c>
      <c r="F17" s="19">
        <f>C17*D17*E17</f>
        <v>54000</v>
      </c>
    </row>
    <row r="18" spans="1:8" ht="13" thickBot="1" x14ac:dyDescent="0.3">
      <c r="A18" s="169" t="s">
        <v>221</v>
      </c>
      <c r="B18" s="16"/>
      <c r="C18" s="20">
        <v>15</v>
      </c>
      <c r="D18" s="20">
        <v>120</v>
      </c>
      <c r="E18" s="20">
        <v>13.5</v>
      </c>
      <c r="F18" s="19">
        <f>C18*D18*E18</f>
        <v>24300</v>
      </c>
    </row>
    <row r="19" spans="1:8" ht="13" thickBot="1" x14ac:dyDescent="0.3">
      <c r="A19" s="16" t="s">
        <v>160</v>
      </c>
      <c r="B19" s="16"/>
      <c r="C19" s="20">
        <f>$C$6</f>
        <v>15</v>
      </c>
      <c r="D19" s="20"/>
      <c r="E19" s="65">
        <f>Coûts!$E$57</f>
        <v>200</v>
      </c>
      <c r="F19" s="19">
        <f>C19*E19</f>
        <v>3000</v>
      </c>
    </row>
    <row r="20" spans="1:8" ht="13" thickBot="1" x14ac:dyDescent="0.3">
      <c r="A20" s="16"/>
      <c r="B20" s="16"/>
      <c r="C20" s="20"/>
      <c r="D20" s="20"/>
      <c r="E20" s="20"/>
      <c r="F20" s="19"/>
    </row>
    <row r="21" spans="1:8" ht="16.149999999999999" customHeight="1" thickBot="1" x14ac:dyDescent="0.3">
      <c r="A21" s="20" t="s">
        <v>110</v>
      </c>
      <c r="B21" s="20"/>
      <c r="C21" s="20"/>
      <c r="D21" s="20"/>
      <c r="E21" s="20"/>
      <c r="F21" s="19">
        <f>SUM(F12:F20)</f>
        <v>116868</v>
      </c>
      <c r="H21" s="161"/>
    </row>
    <row r="22" spans="1:8" ht="13" thickBot="1" x14ac:dyDescent="0.3">
      <c r="A22" s="16"/>
      <c r="B22" s="16"/>
      <c r="C22" s="20"/>
      <c r="D22" s="20"/>
      <c r="E22" s="20"/>
      <c r="F22" s="19"/>
    </row>
    <row r="23" spans="1:8" ht="16.149999999999999" customHeight="1" thickBot="1" x14ac:dyDescent="0.3">
      <c r="A23" s="66" t="s">
        <v>161</v>
      </c>
      <c r="B23" s="66"/>
      <c r="C23" s="66"/>
      <c r="D23" s="66"/>
      <c r="E23" s="66"/>
      <c r="F23" s="127">
        <f>F21-F8</f>
        <v>-64095.379999999976</v>
      </c>
    </row>
    <row r="24" spans="1:8" ht="12.65" customHeight="1" x14ac:dyDescent="0.25">
      <c r="A24" s="16"/>
      <c r="B24" s="16"/>
      <c r="C24" s="16"/>
      <c r="D24" s="16"/>
      <c r="E24" s="16"/>
      <c r="F24" s="61"/>
    </row>
    <row r="25" spans="1:8" ht="13" customHeight="1" x14ac:dyDescent="0.25">
      <c r="A25" s="16"/>
      <c r="B25" s="16"/>
      <c r="C25" s="16"/>
      <c r="D25" s="16"/>
      <c r="E25" s="16"/>
      <c r="F25" s="148"/>
    </row>
    <row r="26" spans="1:8" ht="37.5" customHeight="1" x14ac:dyDescent="0.25">
      <c r="A26" s="67"/>
      <c r="B26" s="67"/>
      <c r="C26" s="16"/>
      <c r="D26" s="67" t="s">
        <v>223</v>
      </c>
      <c r="E26" s="16"/>
      <c r="F26" s="174" t="s">
        <v>224</v>
      </c>
      <c r="G26" s="174" t="s">
        <v>222</v>
      </c>
      <c r="H26" s="175" t="s">
        <v>225</v>
      </c>
    </row>
    <row r="27" spans="1:8" x14ac:dyDescent="0.25">
      <c r="A27" s="16"/>
      <c r="B27" s="16"/>
      <c r="C27" s="16"/>
      <c r="D27" s="16" t="s">
        <v>111</v>
      </c>
      <c r="E27" s="153"/>
      <c r="F27" s="157">
        <v>13.5</v>
      </c>
      <c r="G27" s="158">
        <v>0.5</v>
      </c>
      <c r="H27" s="159">
        <f>F27*G27</f>
        <v>6.75</v>
      </c>
    </row>
    <row r="28" spans="1:8" x14ac:dyDescent="0.25">
      <c r="A28" s="16"/>
      <c r="B28" s="61"/>
      <c r="C28" s="16"/>
      <c r="D28" s="16" t="s">
        <v>112</v>
      </c>
      <c r="E28" s="153"/>
      <c r="F28" s="157">
        <v>31.5</v>
      </c>
      <c r="G28" s="158">
        <v>0.5</v>
      </c>
      <c r="H28" s="159">
        <f t="shared" ref="H28:H31" si="0">F28*G28</f>
        <v>15.75</v>
      </c>
    </row>
    <row r="29" spans="1:8" ht="14.5" x14ac:dyDescent="0.25">
      <c r="A29" s="16"/>
      <c r="B29" s="61"/>
      <c r="C29" s="16"/>
      <c r="D29" s="16" t="s">
        <v>113</v>
      </c>
      <c r="E29" s="153"/>
      <c r="F29" s="157">
        <v>0</v>
      </c>
      <c r="G29" s="158"/>
      <c r="H29" s="159">
        <f t="shared" si="0"/>
        <v>0</v>
      </c>
    </row>
    <row r="30" spans="1:8" x14ac:dyDescent="0.25">
      <c r="A30" s="16"/>
      <c r="B30" s="61"/>
      <c r="C30" s="16"/>
      <c r="D30" s="16" t="s">
        <v>114</v>
      </c>
      <c r="E30" s="153"/>
      <c r="F30" s="154">
        <v>5</v>
      </c>
      <c r="G30" s="155">
        <v>0.5</v>
      </c>
      <c r="H30" s="156">
        <f t="shared" si="0"/>
        <v>2.5</v>
      </c>
    </row>
    <row r="31" spans="1:8" x14ac:dyDescent="0.25">
      <c r="A31" s="16"/>
      <c r="B31" s="61"/>
      <c r="C31" s="16"/>
      <c r="D31" s="16" t="s">
        <v>115</v>
      </c>
      <c r="E31" s="153"/>
      <c r="F31" s="157">
        <v>10</v>
      </c>
      <c r="G31" s="158">
        <v>0.5</v>
      </c>
      <c r="H31" s="159">
        <f t="shared" si="0"/>
        <v>5</v>
      </c>
    </row>
    <row r="32" spans="1:8" ht="13" x14ac:dyDescent="0.3">
      <c r="A32" s="16"/>
      <c r="B32" s="61"/>
      <c r="C32" s="16"/>
      <c r="D32" s="150" t="s">
        <v>7</v>
      </c>
      <c r="E32" s="149"/>
      <c r="F32" s="151">
        <f>SUM(F27:F31)</f>
        <v>60</v>
      </c>
      <c r="G32" s="151"/>
      <c r="H32" s="152">
        <f t="shared" ref="H32" si="1">SUM(H27:H31)</f>
        <v>30</v>
      </c>
    </row>
    <row r="33" spans="1:9" ht="13" thickBot="1" x14ac:dyDescent="0.3">
      <c r="H33" s="147"/>
    </row>
    <row r="34" spans="1:9" x14ac:dyDescent="0.25">
      <c r="A34" s="193" t="s">
        <v>61</v>
      </c>
      <c r="B34" s="193"/>
      <c r="C34" s="193"/>
      <c r="D34" s="193"/>
      <c r="E34" s="193"/>
      <c r="F34" s="193"/>
    </row>
    <row r="35" spans="1:9" x14ac:dyDescent="0.25">
      <c r="E35" s="1"/>
      <c r="F35" s="2"/>
    </row>
    <row r="36" spans="1:9" ht="32.25" customHeight="1" x14ac:dyDescent="0.25">
      <c r="A36" s="196" t="s">
        <v>226</v>
      </c>
      <c r="B36" s="196"/>
      <c r="C36" s="196"/>
      <c r="D36" s="196"/>
      <c r="E36" s="196"/>
      <c r="F36" s="196"/>
    </row>
    <row r="38" spans="1:9" x14ac:dyDescent="0.25">
      <c r="I38" s="160"/>
    </row>
  </sheetData>
  <protectedRanges>
    <protectedRange sqref="C6 H27:H31" name="Bereich1"/>
  </protectedRanges>
  <mergeCells count="4">
    <mergeCell ref="A12:B12"/>
    <mergeCell ref="A13:B13"/>
    <mergeCell ref="A36:F36"/>
    <mergeCell ref="A34:F34"/>
  </mergeCells>
  <phoneticPr fontId="6" type="noConversion"/>
  <pageMargins left="0.70866141732283472" right="0.70866141732283472" top="0.78740157480314965" bottom="0.74803149606299213" header="0.31496062992125984" footer="0.31496062992125984"/>
  <pageSetup paperSize="9" firstPageNumber="0" orientation="portrait" r:id="rId1"/>
  <headerFooter>
    <oddHeader>&amp;CCalculs modélisés pour l'arboriculture fruitière haute-tige biologique 2016</oddHeader>
    <oddFooter>&amp;L&amp;G&amp;C© Copyright 2016 FiBL, Frick. Tous droits réservés.</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M65"/>
  <sheetViews>
    <sheetView showGridLines="0" showRowColHeaders="0" topLeftCell="A35" zoomScale="120" zoomScaleNormal="120" zoomScalePageLayoutView="120" workbookViewId="0">
      <selection activeCell="F63" sqref="F63"/>
    </sheetView>
  </sheetViews>
  <sheetFormatPr baseColWidth="10" defaultRowHeight="12.5" x14ac:dyDescent="0.25"/>
  <cols>
    <col min="1" max="1" width="21.81640625" customWidth="1"/>
    <col min="2" max="2" width="46.453125" customWidth="1"/>
    <col min="3" max="3" width="5.453125" customWidth="1"/>
    <col min="4" max="4" width="7.453125" customWidth="1"/>
    <col min="5" max="5" width="12.26953125" bestFit="1" customWidth="1"/>
    <col min="6" max="6" width="10.453125" bestFit="1" customWidth="1"/>
    <col min="9" max="9" width="4.7265625" customWidth="1"/>
  </cols>
  <sheetData>
    <row r="1" spans="1:13" s="124" customFormat="1" ht="25.15" customHeight="1" x14ac:dyDescent="0.25">
      <c r="A1" s="122" t="str">
        <f>CONCATENATE("Phase de rendement ",Réalisation!C4," arbres/ha, ",D6," ans")</f>
        <v>Phase de rendement 120 arbres/ha, 40 ans</v>
      </c>
      <c r="B1" s="122"/>
      <c r="C1" s="122"/>
      <c r="D1" s="122"/>
      <c r="E1" s="122"/>
      <c r="F1" s="122"/>
      <c r="G1" s="122"/>
    </row>
    <row r="2" spans="1:13" ht="13" thickBot="1" x14ac:dyDescent="0.3">
      <c r="A2" s="16" t="str">
        <f>Réalisation!A2</f>
        <v>Variante mécanisée, contributions OPD / arbre (QII et mise en réseau incl.), pommes à cidre, Bio Bourgeon</v>
      </c>
      <c r="B2" s="16"/>
      <c r="C2" s="16"/>
      <c r="D2" s="16"/>
      <c r="E2" s="16"/>
      <c r="F2" s="145"/>
      <c r="G2" s="68"/>
    </row>
    <row r="3" spans="1:13" ht="15" thickBot="1" x14ac:dyDescent="0.3">
      <c r="A3" s="12" t="s">
        <v>139</v>
      </c>
      <c r="B3" s="12"/>
      <c r="C3" s="43" t="s">
        <v>94</v>
      </c>
      <c r="D3" s="43" t="s">
        <v>72</v>
      </c>
      <c r="E3" s="166" t="s">
        <v>23</v>
      </c>
      <c r="F3" s="166" t="s">
        <v>213</v>
      </c>
      <c r="G3" s="13" t="s">
        <v>95</v>
      </c>
      <c r="H3" s="13" t="s">
        <v>5</v>
      </c>
    </row>
    <row r="4" spans="1:13" x14ac:dyDescent="0.25">
      <c r="A4" s="69" t="s">
        <v>162</v>
      </c>
      <c r="B4" s="69"/>
      <c r="C4" s="69"/>
      <c r="D4" s="164">
        <f>Coûts!$E$65</f>
        <v>25000</v>
      </c>
      <c r="E4" s="165"/>
      <c r="F4" s="165"/>
      <c r="G4" s="71">
        <f>Coûts!$E$53</f>
        <v>0.39</v>
      </c>
      <c r="H4" s="70">
        <f>D4*G4</f>
        <v>9750</v>
      </c>
    </row>
    <row r="5" spans="1:13" s="3" customFormat="1" ht="13.5" thickBot="1" x14ac:dyDescent="0.3">
      <c r="A5" s="72" t="s">
        <v>116</v>
      </c>
      <c r="B5" s="45"/>
      <c r="C5" s="45"/>
      <c r="D5" s="45"/>
      <c r="E5" s="45"/>
      <c r="F5" s="45"/>
      <c r="G5" s="45"/>
      <c r="H5" s="73">
        <f>H4</f>
        <v>9750</v>
      </c>
    </row>
    <row r="6" spans="1:13" s="6" customFormat="1" ht="13" thickBot="1" x14ac:dyDescent="0.3">
      <c r="A6" s="74" t="s">
        <v>140</v>
      </c>
      <c r="B6" s="75"/>
      <c r="C6" s="75"/>
      <c r="D6" s="21">
        <v>40</v>
      </c>
      <c r="E6" s="21" t="s">
        <v>67</v>
      </c>
      <c r="F6" s="167"/>
      <c r="G6" s="48">
        <f>IF('Valeur après développement'!F23&gt;=0,0,'Valeur après développement'!F23)</f>
        <v>-64095.379999999976</v>
      </c>
      <c r="H6" s="19">
        <f>(G6/D6)*-1</f>
        <v>1602.3844999999994</v>
      </c>
    </row>
    <row r="7" spans="1:13" ht="13" customHeight="1" thickBot="1" x14ac:dyDescent="0.3">
      <c r="A7" s="16" t="s">
        <v>29</v>
      </c>
      <c r="B7" s="16" t="str">
        <f>CONCATENATE("Compost (",Coûts!$D$14,")")</f>
        <v>Compost (kg)</v>
      </c>
      <c r="C7" s="21">
        <v>1</v>
      </c>
      <c r="D7" s="21">
        <v>10</v>
      </c>
      <c r="E7" s="21" t="s">
        <v>209</v>
      </c>
      <c r="F7" s="167"/>
      <c r="G7" s="48">
        <f>Coûts!$E$12</f>
        <v>22</v>
      </c>
      <c r="H7" s="19">
        <f>C7*D7*G7</f>
        <v>220</v>
      </c>
      <c r="I7" s="170"/>
      <c r="J7" s="202" t="s">
        <v>214</v>
      </c>
      <c r="K7" s="203"/>
      <c r="L7" s="203"/>
      <c r="M7" s="204"/>
    </row>
    <row r="8" spans="1:13" ht="13" customHeight="1" thickBot="1" x14ac:dyDescent="0.3">
      <c r="A8" s="16" t="s">
        <v>30</v>
      </c>
      <c r="B8" s="145" t="s">
        <v>202</v>
      </c>
      <c r="C8" s="21">
        <v>2</v>
      </c>
      <c r="D8" s="21">
        <v>2.7</v>
      </c>
      <c r="E8" s="21" t="s">
        <v>6</v>
      </c>
      <c r="F8" s="21">
        <v>1.5</v>
      </c>
      <c r="G8" s="48">
        <f>Coûts!$E$14</f>
        <v>20.36</v>
      </c>
      <c r="H8" s="19">
        <f>C8*D8*F8*G8</f>
        <v>164.91600000000003</v>
      </c>
      <c r="I8" s="170"/>
      <c r="J8" s="205"/>
      <c r="K8" s="206"/>
      <c r="L8" s="206"/>
      <c r="M8" s="207"/>
    </row>
    <row r="9" spans="1:13" ht="13" customHeight="1" thickBot="1" x14ac:dyDescent="0.3">
      <c r="A9" s="145"/>
      <c r="B9" s="163" t="s">
        <v>204</v>
      </c>
      <c r="C9" s="21">
        <v>2</v>
      </c>
      <c r="D9" s="21">
        <v>4</v>
      </c>
      <c r="E9" s="21" t="s">
        <v>6</v>
      </c>
      <c r="F9" s="21">
        <v>1.5</v>
      </c>
      <c r="G9" s="48">
        <f>Coûts!$E$15</f>
        <v>3.92</v>
      </c>
      <c r="H9" s="19">
        <f t="shared" ref="H9:H12" si="0">C9*D9*F9*G9</f>
        <v>47.04</v>
      </c>
      <c r="I9" s="170"/>
      <c r="J9" s="205"/>
      <c r="K9" s="206"/>
      <c r="L9" s="206"/>
      <c r="M9" s="207"/>
    </row>
    <row r="10" spans="1:13" ht="13" customHeight="1" thickBot="1" x14ac:dyDescent="0.3">
      <c r="A10" s="145"/>
      <c r="B10" s="163" t="s">
        <v>203</v>
      </c>
      <c r="C10" s="21">
        <v>2</v>
      </c>
      <c r="D10" s="21">
        <v>8</v>
      </c>
      <c r="E10" s="21" t="s">
        <v>6</v>
      </c>
      <c r="F10" s="21">
        <v>1.5</v>
      </c>
      <c r="G10" s="48">
        <f>Coûts!$E$16</f>
        <v>11.14</v>
      </c>
      <c r="H10" s="19">
        <f t="shared" si="0"/>
        <v>267.36</v>
      </c>
      <c r="I10" s="170"/>
      <c r="J10" s="205"/>
      <c r="K10" s="206"/>
      <c r="L10" s="206"/>
      <c r="M10" s="207"/>
    </row>
    <row r="11" spans="1:13" ht="13" thickBot="1" x14ac:dyDescent="0.3">
      <c r="A11" s="142"/>
      <c r="B11" s="163" t="s">
        <v>205</v>
      </c>
      <c r="C11" s="21">
        <v>0</v>
      </c>
      <c r="D11" s="21">
        <v>19.2</v>
      </c>
      <c r="E11" s="21" t="s">
        <v>210</v>
      </c>
      <c r="F11" s="21">
        <v>1.5</v>
      </c>
      <c r="G11" s="48">
        <f>Coûts!$E$17</f>
        <v>5.05</v>
      </c>
      <c r="H11" s="19">
        <f t="shared" si="0"/>
        <v>0</v>
      </c>
      <c r="I11" s="170"/>
      <c r="J11" s="208"/>
      <c r="K11" s="209"/>
      <c r="L11" s="209"/>
      <c r="M11" s="210"/>
    </row>
    <row r="12" spans="1:13" ht="13" thickBot="1" x14ac:dyDescent="0.3">
      <c r="A12" s="142"/>
      <c r="B12" s="163" t="s">
        <v>207</v>
      </c>
      <c r="C12" s="21">
        <v>1</v>
      </c>
      <c r="D12" s="21">
        <v>4</v>
      </c>
      <c r="E12" s="21" t="s">
        <v>6</v>
      </c>
      <c r="F12" s="21">
        <v>1.5</v>
      </c>
      <c r="G12" s="48">
        <f>Coûts!$E$18</f>
        <v>19.96</v>
      </c>
      <c r="H12" s="19">
        <f t="shared" si="0"/>
        <v>119.76</v>
      </c>
    </row>
    <row r="13" spans="1:13" ht="13" thickBot="1" x14ac:dyDescent="0.3">
      <c r="A13" s="45"/>
      <c r="B13" s="45" t="s">
        <v>208</v>
      </c>
      <c r="C13" s="21">
        <v>2</v>
      </c>
      <c r="D13" s="21">
        <v>0.1</v>
      </c>
      <c r="E13" s="21" t="s">
        <v>210</v>
      </c>
      <c r="F13" s="21">
        <v>1.5</v>
      </c>
      <c r="G13" s="48">
        <f>Coûts!$E$19</f>
        <v>759</v>
      </c>
      <c r="H13" s="19">
        <f>C13*D13*F13*G13</f>
        <v>227.70000000000005</v>
      </c>
    </row>
    <row r="14" spans="1:13" ht="13" thickBot="1" x14ac:dyDescent="0.3">
      <c r="A14" s="46" t="s">
        <v>91</v>
      </c>
      <c r="B14" s="45"/>
      <c r="C14" s="16"/>
      <c r="D14" s="21">
        <v>5</v>
      </c>
      <c r="E14" s="21" t="s">
        <v>211</v>
      </c>
      <c r="F14" s="167"/>
      <c r="G14" s="48">
        <f>Coûts!$E$51</f>
        <v>30</v>
      </c>
      <c r="H14" s="19">
        <f>D14*G14</f>
        <v>150</v>
      </c>
    </row>
    <row r="15" spans="1:13" ht="13" thickBot="1" x14ac:dyDescent="0.3">
      <c r="A15" s="16" t="s">
        <v>93</v>
      </c>
      <c r="B15" s="16"/>
      <c r="C15" s="47"/>
      <c r="D15" s="21">
        <v>0.1</v>
      </c>
      <c r="E15" s="21" t="s">
        <v>212</v>
      </c>
      <c r="F15" s="167"/>
      <c r="G15" s="48">
        <f>Coûts!$E$23</f>
        <v>80</v>
      </c>
      <c r="H15" s="19">
        <f>D15*G15</f>
        <v>8</v>
      </c>
    </row>
    <row r="16" spans="1:13" ht="16.149999999999999" customHeight="1" x14ac:dyDescent="0.25">
      <c r="A16" s="49" t="s">
        <v>80</v>
      </c>
      <c r="B16" s="49"/>
      <c r="C16" s="49"/>
      <c r="D16" s="49"/>
      <c r="E16" s="171"/>
      <c r="F16" s="172"/>
      <c r="G16" s="51">
        <f>SUM(H6:H15)</f>
        <v>2807.1605</v>
      </c>
    </row>
    <row r="17" spans="1:12" ht="5.25" customHeight="1" x14ac:dyDescent="0.25">
      <c r="A17" s="16"/>
      <c r="B17" s="16"/>
      <c r="C17" s="16"/>
      <c r="D17" s="16"/>
      <c r="E17" s="42"/>
      <c r="F17" s="52"/>
    </row>
    <row r="18" spans="1:12" ht="13.5" thickBot="1" x14ac:dyDescent="0.3">
      <c r="A18" s="76" t="s">
        <v>163</v>
      </c>
      <c r="B18" s="16"/>
      <c r="C18" s="16"/>
      <c r="D18" s="16"/>
      <c r="E18" s="42"/>
      <c r="G18" s="77">
        <f>H5-G16</f>
        <v>6942.8395</v>
      </c>
      <c r="L18" s="168"/>
    </row>
    <row r="19" spans="1:12" ht="16.149999999999999" customHeight="1" thickBot="1" x14ac:dyDescent="0.3">
      <c r="A19" s="12"/>
      <c r="B19" s="12"/>
      <c r="C19" s="43" t="s">
        <v>94</v>
      </c>
      <c r="D19" s="12" t="str">
        <f>D3</f>
        <v>Quantité</v>
      </c>
      <c r="E19" s="13" t="str">
        <f>G3</f>
        <v>Prix Fr.2</v>
      </c>
      <c r="F19" s="13" t="str">
        <f>H3</f>
        <v>Fr./ha</v>
      </c>
    </row>
    <row r="20" spans="1:12" ht="13" thickBot="1" x14ac:dyDescent="0.3">
      <c r="A20" s="16" t="s">
        <v>105</v>
      </c>
      <c r="B20" s="16" t="s">
        <v>127</v>
      </c>
      <c r="C20" s="21">
        <v>1</v>
      </c>
      <c r="D20" s="21">
        <v>2</v>
      </c>
      <c r="E20" s="48">
        <f>Coûts!$E$31</f>
        <v>46</v>
      </c>
      <c r="F20" s="19">
        <f>C20*D20*E20</f>
        <v>92</v>
      </c>
    </row>
    <row r="21" spans="1:12" ht="13" thickBot="1" x14ac:dyDescent="0.3">
      <c r="A21" s="16"/>
      <c r="B21" s="16" t="s">
        <v>51</v>
      </c>
      <c r="C21" s="21">
        <v>6</v>
      </c>
      <c r="D21" s="21">
        <v>1</v>
      </c>
      <c r="E21" s="18">
        <f>Coûts!$E$38</f>
        <v>28.13</v>
      </c>
      <c r="F21" s="19">
        <f>C21*D21*E21</f>
        <v>168.78</v>
      </c>
    </row>
    <row r="22" spans="1:12" ht="13" thickBot="1" x14ac:dyDescent="0.3">
      <c r="A22" s="16"/>
      <c r="B22" s="16" t="s">
        <v>49</v>
      </c>
      <c r="C22" s="16"/>
      <c r="D22" s="21">
        <v>7.5</v>
      </c>
      <c r="E22" s="48">
        <f>Coûts!$E$33</f>
        <v>37</v>
      </c>
      <c r="F22" s="19">
        <f t="shared" ref="F22:F29" si="1">D22*E22</f>
        <v>277.5</v>
      </c>
    </row>
    <row r="23" spans="1:12" ht="13" thickBot="1" x14ac:dyDescent="0.3">
      <c r="A23" s="16"/>
      <c r="B23" s="16" t="s">
        <v>97</v>
      </c>
      <c r="C23" s="16"/>
      <c r="D23" s="21">
        <v>2</v>
      </c>
      <c r="E23" s="48">
        <f>Coûts!$E$39</f>
        <v>20</v>
      </c>
      <c r="F23" s="19">
        <f t="shared" si="1"/>
        <v>40</v>
      </c>
    </row>
    <row r="24" spans="1:12" ht="15" customHeight="1" thickBot="1" x14ac:dyDescent="0.3">
      <c r="A24" s="16"/>
      <c r="B24" s="140" t="s">
        <v>98</v>
      </c>
      <c r="C24" s="16"/>
      <c r="D24" s="21">
        <v>40</v>
      </c>
      <c r="E24" s="48">
        <f>Coûts!$E$40</f>
        <v>19</v>
      </c>
      <c r="F24" s="19">
        <f>D24*E24</f>
        <v>760</v>
      </c>
    </row>
    <row r="25" spans="1:12" ht="12.75" customHeight="1" thickBot="1" x14ac:dyDescent="0.3">
      <c r="A25" s="16"/>
      <c r="B25" s="16" t="s">
        <v>50</v>
      </c>
      <c r="C25" s="16"/>
      <c r="D25" s="21">
        <v>16</v>
      </c>
      <c r="E25" s="48">
        <f>Coûts!$E$36</f>
        <v>20</v>
      </c>
      <c r="F25" s="19">
        <f>D25*E25</f>
        <v>320</v>
      </c>
    </row>
    <row r="26" spans="1:12" ht="12.75" customHeight="1" thickBot="1" x14ac:dyDescent="0.3">
      <c r="A26" s="16"/>
      <c r="B26" s="16" t="s">
        <v>54</v>
      </c>
      <c r="C26" s="16"/>
      <c r="D26" s="21">
        <v>8</v>
      </c>
      <c r="E26" s="48">
        <f>Coûts!$E$42</f>
        <v>53</v>
      </c>
      <c r="F26" s="19">
        <f>D26*E26</f>
        <v>424</v>
      </c>
    </row>
    <row r="27" spans="1:12" ht="13" thickBot="1" x14ac:dyDescent="0.3">
      <c r="A27" s="16"/>
      <c r="B27" s="16" t="s">
        <v>55</v>
      </c>
      <c r="C27" s="16"/>
      <c r="D27" s="21">
        <v>11</v>
      </c>
      <c r="E27" s="48">
        <f>Coûts!$E$43</f>
        <v>42</v>
      </c>
      <c r="F27" s="19">
        <f t="shared" si="1"/>
        <v>462</v>
      </c>
    </row>
    <row r="28" spans="1:12" ht="13" thickBot="1" x14ac:dyDescent="0.3">
      <c r="A28" s="16"/>
      <c r="B28" s="16" t="s">
        <v>53</v>
      </c>
      <c r="C28" s="16"/>
      <c r="D28" s="21">
        <v>3</v>
      </c>
      <c r="E28" s="48">
        <f>Coûts!$E$41</f>
        <v>13</v>
      </c>
      <c r="F28" s="19">
        <f>D28*E28</f>
        <v>39</v>
      </c>
    </row>
    <row r="29" spans="1:12" ht="13" thickBot="1" x14ac:dyDescent="0.3">
      <c r="A29" s="16" t="s">
        <v>33</v>
      </c>
      <c r="B29" s="46" t="s">
        <v>56</v>
      </c>
      <c r="C29" s="16"/>
      <c r="D29" s="21">
        <v>28.5</v>
      </c>
      <c r="E29" s="48">
        <f>Coûts!$E$45</f>
        <v>48</v>
      </c>
      <c r="F29" s="19">
        <f t="shared" si="1"/>
        <v>1368</v>
      </c>
    </row>
    <row r="30" spans="1:12" ht="16.149999999999999" customHeight="1" thickBot="1" x14ac:dyDescent="0.3">
      <c r="A30" s="92" t="s">
        <v>82</v>
      </c>
      <c r="B30" s="20"/>
      <c r="C30" s="78"/>
      <c r="D30" s="78"/>
      <c r="E30" s="79"/>
      <c r="F30" s="80">
        <f>SUM(F20:F29)</f>
        <v>3951.2799999999997</v>
      </c>
    </row>
    <row r="31" spans="1:12" ht="10.15" customHeight="1" thickBot="1" x14ac:dyDescent="0.3">
      <c r="A31" s="16"/>
      <c r="B31" s="16"/>
      <c r="C31" s="16"/>
      <c r="D31" s="16"/>
      <c r="E31" s="16"/>
      <c r="F31" s="52"/>
    </row>
    <row r="32" spans="1:12" ht="13.5" thickBot="1" x14ac:dyDescent="0.3">
      <c r="A32" s="78" t="s">
        <v>218</v>
      </c>
      <c r="B32" s="78"/>
      <c r="C32" s="78"/>
      <c r="D32" s="78"/>
      <c r="E32" s="79"/>
      <c r="F32" s="80">
        <f>Coûts!$E$49</f>
        <v>700</v>
      </c>
    </row>
    <row r="33" spans="1:6" ht="13.5" thickBot="1" x14ac:dyDescent="0.3">
      <c r="A33" s="78" t="s">
        <v>117</v>
      </c>
      <c r="B33" s="78"/>
      <c r="C33" s="78"/>
      <c r="D33" s="78"/>
      <c r="E33" s="79"/>
      <c r="F33" s="80">
        <f>Coûts!$E$27</f>
        <v>48</v>
      </c>
    </row>
    <row r="34" spans="1:6" ht="14.25" customHeight="1" thickBot="1" x14ac:dyDescent="0.3">
      <c r="A34" s="78" t="s">
        <v>227</v>
      </c>
      <c r="B34" s="78"/>
      <c r="C34" s="78"/>
      <c r="D34" s="81">
        <f>Coûts!E65/100</f>
        <v>250</v>
      </c>
      <c r="E34" s="82">
        <f>Coûts!E28</f>
        <v>1</v>
      </c>
      <c r="F34" s="80">
        <f>D34*E34</f>
        <v>250</v>
      </c>
    </row>
    <row r="35" spans="1:6" ht="14.25" customHeight="1" thickBot="1" x14ac:dyDescent="0.3">
      <c r="A35" s="78" t="s">
        <v>228</v>
      </c>
      <c r="B35" s="78"/>
      <c r="C35" s="78"/>
      <c r="D35" s="83">
        <v>2.5000000000000001E-2</v>
      </c>
      <c r="E35" s="84">
        <f>Réalisation!E14</f>
        <v>11137</v>
      </c>
      <c r="F35" s="85">
        <f>(E35*D35)</f>
        <v>278.42500000000001</v>
      </c>
    </row>
    <row r="36" spans="1:6" ht="12.75" customHeight="1" x14ac:dyDescent="0.25">
      <c r="A36" s="76" t="s">
        <v>118</v>
      </c>
      <c r="B36" s="76"/>
      <c r="C36" s="76"/>
      <c r="D36" s="76"/>
      <c r="E36" s="86"/>
      <c r="F36" s="77">
        <f>G18-F30-F32-F33-F34-F35</f>
        <v>1715.1345000000003</v>
      </c>
    </row>
    <row r="37" spans="1:6" ht="12.75" customHeight="1" thickBot="1" x14ac:dyDescent="0.3">
      <c r="A37" s="76" t="s">
        <v>119</v>
      </c>
      <c r="B37" s="76"/>
      <c r="C37" s="76"/>
      <c r="D37" s="76"/>
      <c r="E37" s="86"/>
      <c r="F37" s="77"/>
    </row>
    <row r="38" spans="1:6" ht="12.75" customHeight="1" thickBot="1" x14ac:dyDescent="0.3">
      <c r="A38" s="87" t="s">
        <v>120</v>
      </c>
      <c r="B38" s="87"/>
      <c r="C38" s="87"/>
      <c r="D38" s="88">
        <f>Réalisation!$C$4</f>
        <v>120</v>
      </c>
      <c r="E38" s="65">
        <f>'Valeur après développement'!H32</f>
        <v>30</v>
      </c>
      <c r="F38" s="85">
        <f>D38*E38</f>
        <v>3600</v>
      </c>
    </row>
    <row r="39" spans="1:6" ht="12.75" customHeight="1" thickBot="1" x14ac:dyDescent="0.3">
      <c r="A39" s="87" t="s">
        <v>141</v>
      </c>
      <c r="B39" s="87"/>
      <c r="C39" s="87"/>
      <c r="D39" s="89"/>
      <c r="E39" s="65"/>
      <c r="F39" s="85">
        <f>Coûts!E56</f>
        <v>0</v>
      </c>
    </row>
    <row r="40" spans="1:6" ht="12.75" customHeight="1" thickBot="1" x14ac:dyDescent="0.3">
      <c r="A40" s="87" t="s">
        <v>121</v>
      </c>
      <c r="B40" s="87"/>
      <c r="C40" s="87"/>
      <c r="D40" s="89"/>
      <c r="E40" s="65"/>
      <c r="F40" s="85">
        <f>Coûts!E57</f>
        <v>200</v>
      </c>
    </row>
    <row r="41" spans="1:6" ht="12.75" customHeight="1" thickBot="1" x14ac:dyDescent="0.3">
      <c r="A41" s="76" t="s">
        <v>122</v>
      </c>
      <c r="B41" s="76"/>
      <c r="C41" s="16"/>
      <c r="D41" s="35"/>
      <c r="E41" s="90"/>
      <c r="F41" s="91">
        <f>SUM(F36:F40)</f>
        <v>5515.1345000000001</v>
      </c>
    </row>
    <row r="42" spans="1:6" ht="15" thickBot="1" x14ac:dyDescent="0.3">
      <c r="A42" s="16" t="s">
        <v>83</v>
      </c>
      <c r="B42" s="16" t="s">
        <v>123</v>
      </c>
      <c r="C42" s="16"/>
      <c r="D42" s="21">
        <v>45</v>
      </c>
      <c r="E42" s="18">
        <f>Coûts!$E$51</f>
        <v>30</v>
      </c>
      <c r="F42" s="19">
        <f>D42*E42</f>
        <v>1350</v>
      </c>
    </row>
    <row r="43" spans="1:6" ht="15" thickBot="1" x14ac:dyDescent="0.3">
      <c r="A43" s="16"/>
      <c r="B43" s="16" t="s">
        <v>157</v>
      </c>
      <c r="C43" s="16"/>
      <c r="D43" s="21">
        <v>12</v>
      </c>
      <c r="E43" s="18">
        <f>Coûts!$E$51</f>
        <v>30</v>
      </c>
      <c r="F43" s="19">
        <f>D43*E43</f>
        <v>360</v>
      </c>
    </row>
    <row r="44" spans="1:6" ht="13" thickBot="1" x14ac:dyDescent="0.3">
      <c r="A44" s="16"/>
      <c r="B44" s="16" t="s">
        <v>30</v>
      </c>
      <c r="C44" s="16"/>
      <c r="D44" s="21">
        <v>20</v>
      </c>
      <c r="E44" s="18">
        <f>Coûts!$E$51</f>
        <v>30</v>
      </c>
      <c r="F44" s="19">
        <f>D44*E44</f>
        <v>600</v>
      </c>
    </row>
    <row r="45" spans="1:6" ht="13" thickBot="1" x14ac:dyDescent="0.3">
      <c r="A45" s="16"/>
      <c r="B45" s="16" t="s">
        <v>99</v>
      </c>
      <c r="C45" s="16"/>
      <c r="D45" s="21">
        <v>10</v>
      </c>
      <c r="E45" s="18">
        <f>Coûts!$E$51</f>
        <v>30</v>
      </c>
      <c r="F45" s="19">
        <f t="shared" ref="F45:F53" si="2">D45*E45</f>
        <v>300</v>
      </c>
    </row>
    <row r="46" spans="1:6" ht="13" thickBot="1" x14ac:dyDescent="0.3">
      <c r="A46" s="16"/>
      <c r="B46" s="16" t="s">
        <v>79</v>
      </c>
      <c r="C46" s="16"/>
      <c r="D46" s="21">
        <v>20</v>
      </c>
      <c r="E46" s="18">
        <f>Coûts!$E$51</f>
        <v>30</v>
      </c>
      <c r="F46" s="19">
        <f t="shared" si="2"/>
        <v>600</v>
      </c>
    </row>
    <row r="47" spans="1:6" ht="13" thickBot="1" x14ac:dyDescent="0.3">
      <c r="A47" s="16"/>
      <c r="B47" s="16" t="s">
        <v>100</v>
      </c>
      <c r="C47" s="16"/>
      <c r="D47" s="21">
        <v>10</v>
      </c>
      <c r="E47" s="18">
        <f>Coûts!$E$51</f>
        <v>30</v>
      </c>
      <c r="F47" s="19">
        <f t="shared" si="2"/>
        <v>300</v>
      </c>
    </row>
    <row r="48" spans="1:6" ht="13" thickBot="1" x14ac:dyDescent="0.3">
      <c r="A48" s="16"/>
      <c r="B48" s="16" t="s">
        <v>101</v>
      </c>
      <c r="C48" s="16"/>
      <c r="D48" s="21">
        <v>10</v>
      </c>
      <c r="E48" s="18">
        <f>Coûts!$E$51</f>
        <v>30</v>
      </c>
      <c r="F48" s="19">
        <f t="shared" si="2"/>
        <v>300</v>
      </c>
    </row>
    <row r="49" spans="1:6" ht="15" thickBot="1" x14ac:dyDescent="0.3">
      <c r="A49" s="16"/>
      <c r="B49" s="16" t="s">
        <v>158</v>
      </c>
      <c r="C49" s="16"/>
      <c r="D49" s="21">
        <v>12</v>
      </c>
      <c r="E49" s="18">
        <f>Coûts!$E$51</f>
        <v>30</v>
      </c>
      <c r="F49" s="19">
        <f t="shared" si="2"/>
        <v>360</v>
      </c>
    </row>
    <row r="50" spans="1:6" ht="15" thickBot="1" x14ac:dyDescent="0.3">
      <c r="A50" s="16"/>
      <c r="B50" s="16" t="s">
        <v>159</v>
      </c>
      <c r="C50" s="16"/>
      <c r="D50" s="21">
        <v>16</v>
      </c>
      <c r="E50" s="18">
        <f>Coûts!$E$51</f>
        <v>30</v>
      </c>
      <c r="F50" s="19">
        <f t="shared" si="2"/>
        <v>480</v>
      </c>
    </row>
    <row r="51" spans="1:6" ht="13" thickBot="1" x14ac:dyDescent="0.3">
      <c r="A51" s="145"/>
      <c r="B51" s="169" t="s">
        <v>229</v>
      </c>
      <c r="C51" s="145"/>
      <c r="D51" s="21">
        <v>22.5</v>
      </c>
      <c r="E51" s="18">
        <f>Coûts!$E$51</f>
        <v>30</v>
      </c>
      <c r="F51" s="19">
        <f t="shared" si="2"/>
        <v>675</v>
      </c>
    </row>
    <row r="52" spans="1:6" ht="13" thickBot="1" x14ac:dyDescent="0.3">
      <c r="A52" s="16"/>
      <c r="B52" s="16" t="str">
        <f>CONCATENATE("Transport à la cidrerie (",D4," kg)")</f>
        <v>Transport à la cidrerie (25000 kg)</v>
      </c>
      <c r="C52" s="16"/>
      <c r="D52" s="21">
        <v>7.5</v>
      </c>
      <c r="E52" s="18">
        <f>Coûts!$E$51</f>
        <v>30</v>
      </c>
      <c r="F52" s="19">
        <f t="shared" si="2"/>
        <v>225</v>
      </c>
    </row>
    <row r="53" spans="1:6" ht="13" thickBot="1" x14ac:dyDescent="0.3">
      <c r="A53" s="16" t="s">
        <v>124</v>
      </c>
      <c r="B53" s="16" t="s">
        <v>142</v>
      </c>
      <c r="C53" s="16"/>
      <c r="D53" s="21">
        <f>(0.1)*(SUM(D42:D52))</f>
        <v>18.5</v>
      </c>
      <c r="E53" s="18">
        <f>Coûts!$E$51</f>
        <v>30</v>
      </c>
      <c r="F53" s="19">
        <f t="shared" si="2"/>
        <v>555</v>
      </c>
    </row>
    <row r="54" spans="1:6" ht="13" hidden="1" thickBot="1" x14ac:dyDescent="0.3">
      <c r="A54" s="16"/>
      <c r="B54" s="16"/>
      <c r="C54" s="16"/>
      <c r="D54" s="20"/>
      <c r="E54" s="48"/>
      <c r="F54" s="19"/>
    </row>
    <row r="55" spans="1:6" ht="16.149999999999999" customHeight="1" thickBot="1" x14ac:dyDescent="0.3">
      <c r="A55" s="92" t="s">
        <v>89</v>
      </c>
      <c r="B55" s="92"/>
      <c r="C55" s="20"/>
      <c r="D55" s="20">
        <f>SUM(D42:D54)</f>
        <v>203.5</v>
      </c>
      <c r="E55" s="48"/>
      <c r="F55" s="85">
        <f>SUM(F42:F53)</f>
        <v>6105</v>
      </c>
    </row>
    <row r="56" spans="1:6" hidden="1" x14ac:dyDescent="0.25">
      <c r="A56" s="16"/>
      <c r="B56" s="16"/>
      <c r="C56" s="16"/>
      <c r="D56" s="16"/>
      <c r="E56" s="42"/>
      <c r="F56" s="52"/>
    </row>
    <row r="57" spans="1:6" hidden="1" x14ac:dyDescent="0.25">
      <c r="A57" s="93" t="s">
        <v>0</v>
      </c>
      <c r="B57" s="93"/>
      <c r="C57" s="93"/>
      <c r="D57" s="93"/>
      <c r="E57" s="93"/>
      <c r="F57" s="94">
        <f>D55</f>
        <v>203.5</v>
      </c>
    </row>
    <row r="58" spans="1:6" hidden="1" x14ac:dyDescent="0.25">
      <c r="A58" s="93" t="s">
        <v>1</v>
      </c>
      <c r="B58" s="93"/>
      <c r="C58" s="93"/>
      <c r="D58" s="93"/>
      <c r="E58" s="95"/>
      <c r="F58" s="94">
        <f>D53</f>
        <v>18.5</v>
      </c>
    </row>
    <row r="59" spans="1:6" ht="16.149999999999999" customHeight="1" x14ac:dyDescent="0.25">
      <c r="A59" s="201" t="s">
        <v>125</v>
      </c>
      <c r="B59" s="201"/>
      <c r="C59" s="96"/>
      <c r="D59" s="96"/>
      <c r="E59" s="97"/>
      <c r="F59" s="98">
        <f>F41/D55</f>
        <v>27.101398034398034</v>
      </c>
    </row>
    <row r="60" spans="1:6" ht="5.25" customHeight="1" thickBot="1" x14ac:dyDescent="0.3">
      <c r="A60" s="16"/>
      <c r="B60" s="16"/>
      <c r="C60" s="16"/>
      <c r="D60" s="16"/>
      <c r="E60" s="16"/>
      <c r="F60" s="52"/>
    </row>
    <row r="61" spans="1:6" ht="17.5" customHeight="1" thickBot="1" x14ac:dyDescent="0.3">
      <c r="A61" s="99" t="str">
        <f>CONCATENATE("Bénéfice calculé avec un salaire horaire comparable de ",TEXT(Coûts!$E$51,"0.00"),"/h")</f>
        <v>Bénéfice calculé avec un salaire horaire comparable de 30.00/h</v>
      </c>
      <c r="B61" s="99"/>
      <c r="C61" s="99"/>
      <c r="D61" s="99"/>
      <c r="E61" s="99"/>
      <c r="F61" s="128">
        <f>F41-F$55</f>
        <v>-589.86549999999988</v>
      </c>
    </row>
    <row r="62" spans="1:6" ht="8.25" customHeight="1" thickBot="1" x14ac:dyDescent="0.3"/>
    <row r="63" spans="1:6" ht="17.25" customHeight="1" thickBot="1" x14ac:dyDescent="0.35">
      <c r="A63" s="177" t="s">
        <v>230</v>
      </c>
      <c r="B63" s="176"/>
      <c r="C63" s="176"/>
      <c r="D63" s="176"/>
      <c r="E63" s="176"/>
      <c r="F63" s="178">
        <f>100*(G16+F30+F32+F33+F34+F35+F55-F38-F39-F40)/D4</f>
        <v>41.359462000000001</v>
      </c>
    </row>
    <row r="64" spans="1:6" ht="16.899999999999999" customHeight="1" x14ac:dyDescent="0.25">
      <c r="A64" s="193" t="s">
        <v>61</v>
      </c>
      <c r="B64" s="193"/>
      <c r="C64" s="193"/>
      <c r="D64" s="193"/>
      <c r="E64" s="193"/>
      <c r="F64" s="193"/>
    </row>
    <row r="65" spans="1:1" ht="19.899999999999999" customHeight="1" x14ac:dyDescent="0.25">
      <c r="A65" t="s">
        <v>126</v>
      </c>
    </row>
  </sheetData>
  <protectedRanges>
    <protectedRange sqref="D35 D20:D29 D6:F15 D42:D53" name="Bereich1"/>
    <protectedRange sqref="C7" name="Bereich1_1"/>
    <protectedRange sqref="C8:C12" name="Bereich1_2"/>
    <protectedRange sqref="C13" name="Bereich1_3"/>
    <protectedRange sqref="C20:C21" name="Bereich1_4"/>
  </protectedRanges>
  <mergeCells count="3">
    <mergeCell ref="A64:F64"/>
    <mergeCell ref="A59:B59"/>
    <mergeCell ref="J7:M11"/>
  </mergeCells>
  <phoneticPr fontId="6" type="noConversion"/>
  <pageMargins left="0.70866141732283472" right="0.70866141732283472" top="0.78740157480314965" bottom="0.74803149606299213" header="0.31496062992125984" footer="0.31496062992125984"/>
  <pageSetup paperSize="9" scale="89" firstPageNumber="0" orientation="portrait" r:id="rId1"/>
  <headerFooter>
    <oddHeader>&amp;CCalculs modélisés pour l'arboriculture fruitière haute-tige biologique 2016</oddHeader>
    <oddFooter>&amp;L&amp;G&amp;C© Copyright 2016 FiBL, Frick. Tous droits réservés.</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
  <sheetViews>
    <sheetView workbookViewId="0"/>
  </sheetViews>
  <sheetFormatPr baseColWidth="10" defaultRowHeight="12.5" x14ac:dyDescent="0.25"/>
  <sheetData/>
  <sheetProtection selectLockedCells="1" selectUnlockedCells="1"/>
  <phoneticPr fontId="6" type="noConversion"/>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Roman,Standard"&amp;12&amp;A</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Convention d'utilisation</vt:lpstr>
      <vt:lpstr>Coûts</vt:lpstr>
      <vt:lpstr>Réalisation</vt:lpstr>
      <vt:lpstr>Phase de développement</vt:lpstr>
      <vt:lpstr>Valeur après développement</vt:lpstr>
      <vt:lpstr>Phase de rendement</vt:lpstr>
      <vt:lpstr>modDBKAT01</vt:lpstr>
      <vt:lpstr>'Convention d''utilisation'!Druckbereich</vt:lpstr>
      <vt:lpstr>'Phase de développement'!Druckbereich</vt:lpstr>
      <vt:lpstr>'Phase de rendement'!Druckbereich</vt:lpstr>
      <vt:lpstr>Réalisation!Druckbereich</vt:lpstr>
      <vt:lpstr>'Valeur après développement'!Druckbereich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Obst,Beeren</dc:title>
  <dc:creator>Armin MEyer</dc:creator>
  <cp:lastModifiedBy>Suard Thierry</cp:lastModifiedBy>
  <cp:revision>10</cp:revision>
  <cp:lastPrinted>2024-11-14T14:49:35Z</cp:lastPrinted>
  <dcterms:created xsi:type="dcterms:W3CDTF">2003-06-17T05:36:42Z</dcterms:created>
  <dcterms:modified xsi:type="dcterms:W3CDTF">2024-11-14T14:49:39Z</dcterms:modified>
</cp:coreProperties>
</file>